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ticccoza-my.sharepoint.com/personal/lyndelf_cticc_co_za1/Documents/Desktop/Confex/2025 Confex Order Forms/"/>
    </mc:Choice>
  </mc:AlternateContent>
  <xr:revisionPtr revIDLastSave="17" documentId="8_{7CDF8A3C-5C6E-48B4-A4C2-3FABF06B8D01}" xr6:coauthVersionLast="47" xr6:coauthVersionMax="47" xr10:uidLastSave="{26210238-4D72-438D-822F-BD295CE81EC7}"/>
  <bookViews>
    <workbookView xWindow="-28920" yWindow="-30" windowWidth="29040" windowHeight="15720" tabRatio="925" xr2:uid="{00000000-000D-0000-FFFF-FFFF00000000}"/>
  </bookViews>
  <sheets>
    <sheet name="Catering Order Form" sheetId="22" r:id="rId1"/>
  </sheets>
  <definedNames>
    <definedName name="_xlnm.Print_Area" localSheetId="0">'Catering Order Form'!$A$1:$G$113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2" l="1"/>
  <c r="G95" i="22" l="1"/>
  <c r="G50" i="22"/>
  <c r="G93" i="22"/>
  <c r="G92" i="22"/>
  <c r="G91" i="22"/>
  <c r="G90" i="22"/>
  <c r="G89" i="22"/>
  <c r="G88" i="22"/>
  <c r="G87" i="22"/>
  <c r="G86" i="22"/>
  <c r="G85" i="22"/>
  <c r="G84" i="22"/>
  <c r="G83" i="22"/>
  <c r="G82" i="22"/>
  <c r="G81" i="22"/>
  <c r="G80" i="22"/>
  <c r="G79" i="22"/>
  <c r="G78" i="22"/>
  <c r="G77" i="22"/>
  <c r="G56" i="22"/>
  <c r="G66" i="22"/>
  <c r="G65" i="22"/>
  <c r="G64" i="22"/>
  <c r="G40" i="22" l="1"/>
  <c r="G96" i="22"/>
  <c r="G97" i="22"/>
  <c r="G70" i="22"/>
  <c r="G67" i="22"/>
  <c r="G68" i="22"/>
  <c r="G71" i="22"/>
  <c r="G72" i="22"/>
  <c r="G73" i="22"/>
  <c r="G69" i="22"/>
  <c r="G47" i="22"/>
  <c r="G48" i="22"/>
  <c r="G94" i="22"/>
  <c r="G42" i="22"/>
  <c r="G39" i="22" l="1"/>
  <c r="G37" i="22"/>
  <c r="G38" i="22"/>
  <c r="G52" i="22"/>
  <c r="G51" i="22"/>
  <c r="G49" i="22"/>
  <c r="G61" i="22"/>
  <c r="G60" i="22"/>
  <c r="G58" i="22"/>
  <c r="G59" i="22"/>
  <c r="G46" i="22"/>
  <c r="G36" i="22"/>
  <c r="G35" i="22"/>
  <c r="G57" i="22"/>
  <c r="G102" i="22"/>
  <c r="G101" i="22"/>
  <c r="G104" i="22" l="1"/>
  <c r="G106" i="22" s="1"/>
  <c r="G108" i="22" s="1"/>
  <c r="G107" i="22" s="1"/>
</calcChain>
</file>

<file path=xl/sharedStrings.xml><?xml version="1.0" encoding="utf-8"?>
<sst xmlns="http://schemas.openxmlformats.org/spreadsheetml/2006/main" count="183" uniqueCount="131">
  <si>
    <t>Description</t>
  </si>
  <si>
    <t>Stand/Room</t>
  </si>
  <si>
    <t>Delivery Date &amp; Time</t>
  </si>
  <si>
    <t>Email Address</t>
  </si>
  <si>
    <t>Dates Required</t>
  </si>
  <si>
    <t>Office No</t>
  </si>
  <si>
    <t>Mobile No</t>
  </si>
  <si>
    <t>Event</t>
  </si>
  <si>
    <t>Servings Incl.</t>
  </si>
  <si>
    <t>Charged Per</t>
  </si>
  <si>
    <t>Total Cost</t>
  </si>
  <si>
    <t>Quantity Req</t>
  </si>
  <si>
    <t>No of Days</t>
  </si>
  <si>
    <t xml:space="preserve">Subtotal </t>
  </si>
  <si>
    <t>20% Surcharge</t>
  </si>
  <si>
    <t>Subtotal 
(Incl. Surcharge)</t>
  </si>
  <si>
    <t>15% VAT Total</t>
  </si>
  <si>
    <t>Total</t>
  </si>
  <si>
    <t xml:space="preserve">Orders received after deadline date are subject to an additional 20% surcharge. </t>
  </si>
  <si>
    <t>Signature:</t>
  </si>
  <si>
    <t>Date:</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</si>
  <si>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</si>
  <si>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</si>
  <si>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</si>
  <si>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</si>
  <si>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8.   The corkage fee applicable will be at the sole discretion of CTICC management, and must be paid prior to the start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</si>
  <si>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</si>
  <si>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</si>
  <si>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</si>
  <si>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t>Acceptance of Quotation (Incl. Terms &amp; Conditions)</t>
  </si>
  <si>
    <t>Doc No:</t>
  </si>
  <si>
    <r>
      <rPr>
        <b/>
        <sz val="8"/>
        <color theme="1"/>
        <rFont val="Century Gothic"/>
        <family val="1"/>
      </rPr>
      <t>Date of Update:</t>
    </r>
    <r>
      <rPr>
        <sz val="8"/>
        <color theme="1"/>
        <rFont val="Century Gothic"/>
        <family val="2"/>
      </rPr>
      <t xml:space="preserve">    </t>
    </r>
  </si>
  <si>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</si>
  <si>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</si>
  <si>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</si>
  <si>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</si>
  <si>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</si>
  <si>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</si>
  <si>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</si>
  <si>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</si>
  <si>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STAFFING </t>
    </r>
    <r>
      <rPr>
        <sz val="10"/>
        <color theme="0"/>
        <rFont val="Century Gothic"/>
        <family val="2"/>
      </rPr>
      <t>(NB: Staffing to be hired for a minimum of 4 consecutive hours.)</t>
    </r>
  </si>
  <si>
    <r>
      <t xml:space="preserve">TERMS &amp; CONDITIONS </t>
    </r>
    <r>
      <rPr>
        <sz val="10"/>
        <color theme="0"/>
        <rFont val="Century Gothic"/>
        <family val="2"/>
      </rPr>
      <t>(Please read carefully. The completion of this form implies understanding and acceptance of the below.)</t>
    </r>
  </si>
  <si>
    <t>9.    Should your request be approved we require a Certificate of Acceptability for food services issued by the Department of Health  
       which has to be handed to the CTICC prior to the commencement of the event.</t>
  </si>
  <si>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</si>
  <si>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</si>
  <si>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</si>
  <si>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</si>
  <si>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</si>
  <si>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t>PLATTERS - COLD</t>
  </si>
  <si>
    <r>
      <t xml:space="preserve">Cheese Platter
</t>
    </r>
    <r>
      <rPr>
        <sz val="8"/>
        <color theme="1"/>
        <rFont val="Century Gothic"/>
        <family val="2"/>
      </rPr>
      <t>Brie, Camembert, Blue Rock, Cheddar, Chevin, assorted crackers, walnut and raisin bread, assorted dried fruits, preserves, cheese sticks, and grapes. Platter to serve 8 to 10 guests</t>
    </r>
  </si>
  <si>
    <r>
      <t xml:space="preserve">Antipasti Platter
</t>
    </r>
    <r>
      <rPr>
        <sz val="8"/>
        <color theme="1"/>
        <rFont val="Century Gothic"/>
        <family val="2"/>
      </rPr>
      <t>Beef and chicken pastrami, beef salami, smoked beef, marinated artichokes, olives, pecorino shavings, peppadews and wild rocket with fresh bread basket. Platter to serve 8 to 10 guests</t>
    </r>
  </si>
  <si>
    <t>Platter of 32 pieces</t>
  </si>
  <si>
    <r>
      <t xml:space="preserve">Fresh Whole Fruit Bowl
</t>
    </r>
    <r>
      <rPr>
        <sz val="8"/>
        <color theme="1"/>
        <rFont val="Century Gothic"/>
        <family val="2"/>
      </rPr>
      <t>Selection of seasonal fruit served in a ceramic bowl. Bowl will hold 20 pieces of fruit</t>
    </r>
  </si>
  <si>
    <t>20 Pieces</t>
  </si>
  <si>
    <t>PLATTERS - HOT</t>
  </si>
  <si>
    <t xml:space="preserve">Salted Peanuts &amp; Raisins
</t>
  </si>
  <si>
    <t xml:space="preserve">Pretzels
</t>
  </si>
  <si>
    <t xml:space="preserve">Salted Mixed Nuts
</t>
  </si>
  <si>
    <t>Food Service Assistant</t>
  </si>
  <si>
    <t>Waitron</t>
  </si>
  <si>
    <r>
      <t xml:space="preserve">Gelato Station
</t>
    </r>
    <r>
      <rPr>
        <sz val="8"/>
        <color theme="1"/>
        <rFont val="Century Gothic"/>
        <family val="2"/>
      </rPr>
      <t>Selection of gelato served from a freezer, includes a food services assistant to serve the gelato. Freezer to cater for 150 servings per day</t>
    </r>
  </si>
  <si>
    <t xml:space="preserve">Peppermints
</t>
  </si>
  <si>
    <t>SWEET TREATS</t>
  </si>
  <si>
    <t>SPECIALITY STATIONS</t>
  </si>
  <si>
    <t>Quality Street chocolates and toffees</t>
  </si>
  <si>
    <t>40 units</t>
  </si>
  <si>
    <t>400g Marshmallows</t>
  </si>
  <si>
    <t>50 X Candy sticks</t>
  </si>
  <si>
    <t>50 X Candy Rounds</t>
  </si>
  <si>
    <t>40 X Fizzpop lollipops</t>
  </si>
  <si>
    <t>36 X Kit kat 2 fingers</t>
  </si>
  <si>
    <t>100 X Fizzer toffees</t>
  </si>
  <si>
    <t>Fizzpop Lollipops</t>
  </si>
  <si>
    <t>DRY SNACK ITEMS AND WRAPPED SWEETS</t>
  </si>
  <si>
    <t>150 Scoops</t>
  </si>
  <si>
    <t>Per scoop</t>
  </si>
  <si>
    <t>Per portion</t>
  </si>
  <si>
    <t>Platter of 45 Pieces (10 - 15 people)</t>
  </si>
  <si>
    <t>435g</t>
  </si>
  <si>
    <t>Each</t>
  </si>
  <si>
    <t>435g Quality Street sweets</t>
  </si>
  <si>
    <t>CATERING SERVICES ORDER FORM 2025</t>
  </si>
  <si>
    <r>
      <t xml:space="preserve">Macarons
</t>
    </r>
    <r>
      <rPr>
        <sz val="8"/>
        <color theme="1"/>
        <rFont val="Century Gothic"/>
        <family val="2"/>
      </rPr>
      <t>Assorted colours and flavours - however, specific colours and flavours are available on request- consists of 30 pieces</t>
    </r>
  </si>
  <si>
    <r>
      <rPr>
        <b/>
        <sz val="8"/>
        <color theme="1"/>
        <rFont val="Century Gothic"/>
        <family val="2"/>
      </rPr>
      <t>Table Mountain Platter</t>
    </r>
    <r>
      <rPr>
        <sz val="8"/>
        <color theme="1"/>
        <rFont val="Century Gothic"/>
        <family val="2"/>
      </rPr>
      <t xml:space="preserve">
Spicy Chicken Drummies, Cheese &amp; Onion Samoosas, Beef Satays &amp; Seafood Palmiers. Consist of a Platter of 45 pieces to serve 10 to 15 guests</t>
    </r>
  </si>
  <si>
    <t xml:space="preserve">Caramelized Mixed Nuts
</t>
  </si>
  <si>
    <t>Stand
120 portions</t>
  </si>
  <si>
    <r>
      <t xml:space="preserve">Popcorn Stand
</t>
    </r>
    <r>
      <rPr>
        <sz val="8"/>
        <color theme="1"/>
        <rFont val="Century Gothic"/>
        <family val="2"/>
      </rPr>
      <t>Incl. rental of machine for 8 consecutive hours, 3kg popcorn kernels, paper packets, variety of seasoning and 1 food service assistant to pop and serve the popcorn. 120 portions included. Subject to availability</t>
    </r>
  </si>
  <si>
    <t>Per Hour</t>
  </si>
  <si>
    <r>
      <t xml:space="preserve">Mini Assorted Sweet Tartlets
</t>
    </r>
    <r>
      <rPr>
        <sz val="8"/>
        <color theme="1"/>
        <rFont val="Century Gothic"/>
        <family val="2"/>
      </rPr>
      <t>Pecan, lemon &amp; fruit served on a platter. Consists of 30 pieces</t>
    </r>
  </si>
  <si>
    <t xml:space="preserve">Beef Biltong 50g packet
</t>
  </si>
  <si>
    <t xml:space="preserve">Droe-wors 50g Packet
</t>
  </si>
  <si>
    <t>Platter of 30</t>
  </si>
  <si>
    <t>Platter of 15</t>
  </si>
  <si>
    <t>Platter of 25</t>
  </si>
  <si>
    <t>Platter
(8-10 people)</t>
  </si>
  <si>
    <t>Platter of 40 pieces
(10-12 people)</t>
  </si>
  <si>
    <t>Platter of 45 pieces
(10-15 people)</t>
  </si>
  <si>
    <r>
      <t xml:space="preserve">Gelato Station - </t>
    </r>
    <r>
      <rPr>
        <b/>
        <u/>
        <sz val="8"/>
        <color rgb="FFFF0000"/>
        <rFont val="Century Gothic"/>
        <family val="2"/>
      </rPr>
      <t>Extra Portions</t>
    </r>
    <r>
      <rPr>
        <b/>
        <sz val="8"/>
        <color theme="1"/>
        <rFont val="Century Gothic"/>
        <family val="2"/>
      </rPr>
      <t xml:space="preserve">
</t>
    </r>
    <r>
      <rPr>
        <sz val="8"/>
        <color theme="1"/>
        <rFont val="Century Gothic"/>
        <family val="2"/>
      </rPr>
      <t>Additional gelato portions are  only available once the gelato station is booked for an event</t>
    </r>
  </si>
  <si>
    <r>
      <rPr>
        <b/>
        <sz val="8"/>
        <color theme="1"/>
        <rFont val="Century Gothic"/>
        <family val="2"/>
      </rPr>
      <t xml:space="preserve">Homemade sweet cookies
</t>
    </r>
    <r>
      <rPr>
        <sz val="8"/>
        <color theme="1"/>
        <rFont val="Century Gothic"/>
        <family val="2"/>
      </rPr>
      <t xml:space="preserve">A selection of homemade oatmeal, shortbread &amp; choc-chip biscuits. Consists of 30 pieces </t>
    </r>
  </si>
  <si>
    <r>
      <rPr>
        <b/>
        <sz val="8"/>
        <color theme="1"/>
        <rFont val="Century Gothic"/>
        <family val="2"/>
      </rPr>
      <t xml:space="preserve">Sweet &amp; Savoury Mini Muffins
</t>
    </r>
    <r>
      <rPr>
        <sz val="8"/>
        <color theme="1"/>
        <rFont val="Century Gothic"/>
        <family val="2"/>
      </rPr>
      <t>A selection of mini blueberry, chocolate, bran &amp; savoury muffins.  Consists of 30 pieces</t>
    </r>
  </si>
  <si>
    <t>Bowl of 250g</t>
  </si>
  <si>
    <t>Bowl of 200g</t>
  </si>
  <si>
    <t>24 units</t>
  </si>
  <si>
    <r>
      <t xml:space="preserve">Gourmet Doughnut Platter - Cocktail size
</t>
    </r>
    <r>
      <rPr>
        <sz val="8"/>
        <color theme="1"/>
        <rFont val="Century Gothic"/>
        <family val="2"/>
      </rPr>
      <t>Assorted mini gourmet doughnut Pop Dots served on a platter</t>
    </r>
    <r>
      <rPr>
        <b/>
        <sz val="8"/>
        <color theme="1"/>
        <rFont val="Century Gothic"/>
        <family val="2"/>
      </rPr>
      <t xml:space="preserve"> </t>
    </r>
    <r>
      <rPr>
        <sz val="8"/>
        <color theme="1"/>
        <rFont val="Century Gothic"/>
        <family val="2"/>
      </rPr>
      <t>Consists of 25 Pieces</t>
    </r>
  </si>
  <si>
    <r>
      <t xml:space="preserve">Chocolate Brownies
</t>
    </r>
    <r>
      <rPr>
        <sz val="8"/>
        <color theme="1"/>
        <rFont val="Century Gothic"/>
        <family val="2"/>
      </rPr>
      <t>Chocolate brownies on a platter</t>
    </r>
  </si>
  <si>
    <r>
      <t xml:space="preserve">Assorted Sandwiches and wraps
</t>
    </r>
    <r>
      <rPr>
        <sz val="8"/>
        <color theme="1"/>
        <rFont val="Century Gothic"/>
        <family val="2"/>
      </rPr>
      <t>Assorted sandwiches and Wraps filled with various fillings, including vegetarian options; served on white and brown bread</t>
    </r>
  </si>
  <si>
    <r>
      <t xml:space="preserve">Sliced Seasonal Fruit Platter
</t>
    </r>
    <r>
      <rPr>
        <sz val="8"/>
        <color theme="1"/>
        <rFont val="Century Gothic"/>
        <family val="2"/>
      </rPr>
      <t>Selection of seasonal fruit served on a platter</t>
    </r>
  </si>
  <si>
    <r>
      <t xml:space="preserve">Sushi Platter
</t>
    </r>
    <r>
      <rPr>
        <sz val="8"/>
        <color theme="1"/>
        <rFont val="Century Gothic"/>
        <family val="2"/>
      </rPr>
      <t>California Rolls , Maki Rolls and Nigiri. Including soy sauce, wasabi and 12 sets of chopsticks. Served as a platter of 40 pieces or 10 to 12 guests</t>
    </r>
  </si>
  <si>
    <r>
      <rPr>
        <b/>
        <sz val="8"/>
        <rFont val="Century Gothic"/>
        <family val="2"/>
      </rPr>
      <t>Plant-based Platter</t>
    </r>
    <r>
      <rPr>
        <sz val="8"/>
        <rFont val="Century Gothic"/>
        <family val="2"/>
      </rPr>
      <t xml:space="preserve">
Plant-based "chicken" nuggets, potato samoosas, Falafel bites, mushroom sausages. Consists of a Platter of 45 pieces to serve 10 to 15 guests</t>
    </r>
  </si>
  <si>
    <r>
      <rPr>
        <b/>
        <sz val="8"/>
        <color theme="1"/>
        <rFont val="Century Gothic"/>
        <family val="2"/>
      </rPr>
      <t>Robben Island Platter</t>
    </r>
    <r>
      <rPr>
        <sz val="8"/>
        <color theme="1"/>
        <rFont val="Century Gothic"/>
        <family val="2"/>
      </rPr>
      <t xml:space="preserve">
Crumbed Mussels, Shrimp Rissoles, Prawn Spring Rolls &amp; Cajun Grilled Prawns. Consists of a Platter of 45 pieces to serve 10 to 15 guests</t>
    </r>
  </si>
  <si>
    <r>
      <rPr>
        <b/>
        <sz val="8"/>
        <color theme="1"/>
        <rFont val="Century Gothic"/>
        <family val="2"/>
      </rPr>
      <t>Devil's Peak Platter</t>
    </r>
    <r>
      <rPr>
        <sz val="8"/>
        <color theme="1"/>
        <rFont val="Century Gothic"/>
        <family val="2"/>
      </rPr>
      <t xml:space="preserve">
Chicken Satays, 
Mini Cheesy Beef Dog, Crumbed Halloumi Cheese &amp; Spinach Quiche. Consists of a Platter of 45 pieces to serve 10 to 15 guests</t>
    </r>
  </si>
  <si>
    <r>
      <rPr>
        <b/>
        <sz val="8"/>
        <color theme="1"/>
        <rFont val="Century Gothic"/>
        <family val="2"/>
      </rPr>
      <t>Lion's Head Platter</t>
    </r>
    <r>
      <rPr>
        <sz val="8"/>
        <color theme="1"/>
        <rFont val="Century Gothic"/>
        <family val="2"/>
      </rPr>
      <t xml:space="preserve">
Vegetable Spring Rolls, Chicken Wings, Beef Kebabs &amp; Fish Goujons. Consists of a Platter of 45 pieces to serve 10 to 15 guests</t>
    </r>
  </si>
  <si>
    <r>
      <rPr>
        <b/>
        <sz val="8"/>
        <color theme="1"/>
        <rFont val="Century Gothic"/>
        <family val="2"/>
      </rPr>
      <t>Winelands Platter</t>
    </r>
    <r>
      <rPr>
        <sz val="8"/>
        <color theme="1"/>
        <rFont val="Century Gothic"/>
        <family val="2"/>
      </rPr>
      <t xml:space="preserve">
Phyllo Cheese Pies, Feta Quiche, Italian Palmiers, Crumbed Halloumi &amp; Jalapeño Rissoles. Consists of a Platter of 45 pieces to serve 10 to 15 guests.</t>
    </r>
  </si>
  <si>
    <t xml:space="preserve">Bar One chocolates 21g each
</t>
  </si>
  <si>
    <r>
      <t xml:space="preserve">Candy Station
</t>
    </r>
    <r>
      <rPr>
        <sz val="8"/>
        <rFont val="Century Gothic"/>
        <family val="2"/>
      </rPr>
      <t xml:space="preserve">Includes:
•	Glassware and platters or boards
•	Packets and tongs and spoons
•	Service staff member to assist delegates
Candy options and pricing depend on selection made
</t>
    </r>
  </si>
  <si>
    <t>1 kg Jelly tots</t>
  </si>
  <si>
    <t>1 kg Smarties</t>
  </si>
  <si>
    <t>1 kg Sour worms</t>
  </si>
  <si>
    <t>1 kg Speckled Eggs</t>
  </si>
  <si>
    <t>1 kg Jelly Beans</t>
  </si>
  <si>
    <t>1 kg Dried fruit apricots</t>
  </si>
  <si>
    <t>1 kg Dried fruit mix</t>
  </si>
  <si>
    <t>1 kg Dried fruit Mango</t>
  </si>
  <si>
    <t>1 kg Mixed nuts</t>
  </si>
  <si>
    <t>24 x 21g Bar One chocolates</t>
  </si>
  <si>
    <r>
      <t xml:space="preserve">Popcorn Stand - </t>
    </r>
    <r>
      <rPr>
        <b/>
        <u/>
        <sz val="8"/>
        <color rgb="FFFF0000"/>
        <rFont val="Century Gothic"/>
        <family val="2"/>
      </rPr>
      <t>Extra Portions</t>
    </r>
    <r>
      <rPr>
        <b/>
        <sz val="8"/>
        <color theme="1"/>
        <rFont val="Century Gothic"/>
        <family val="2"/>
      </rPr>
      <t xml:space="preserve">
</t>
    </r>
    <r>
      <rPr>
        <sz val="8"/>
        <color theme="1"/>
        <rFont val="Century Gothic"/>
        <family val="2"/>
      </rPr>
      <t>Additional popcorn packets, only available once the Popcorn stand is booked</t>
    </r>
  </si>
  <si>
    <r>
      <t xml:space="preserve">Selection of Mini Danish Pastries
</t>
    </r>
    <r>
      <rPr>
        <sz val="8"/>
        <color theme="1"/>
        <rFont val="Century Gothic"/>
        <family val="2"/>
      </rPr>
      <t>A selection of apple, custard, &amp; chocolate Danish pastries served on a platter. Consists of 30 pieces</t>
    </r>
  </si>
  <si>
    <r>
      <t xml:space="preserve">Gourmet Doughnut Platter - Large
</t>
    </r>
    <r>
      <rPr>
        <sz val="8"/>
        <color theme="1"/>
        <rFont val="Century Gothic"/>
        <family val="2"/>
      </rPr>
      <t>Assorted gourmet doughnuts served on a platter Consists of 15 large Doughnuts</t>
    </r>
  </si>
  <si>
    <r>
      <t xml:space="preserve">Cold Canapé Platter
</t>
    </r>
    <r>
      <rPr>
        <sz val="8"/>
        <color theme="1"/>
        <rFont val="Century Gothic"/>
        <family val="2"/>
      </rPr>
      <t>Selection of cold bite-sized canapés, including vegetarian options.</t>
    </r>
  </si>
  <si>
    <t>Unit Price ZAR Excluding VAT</t>
  </si>
  <si>
    <t>4.   All prices are subject to 15% VAT being charged, and are only valid for the 2025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</si>
</sst>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4" formatCode="_-&quot;R&quot;* #,##0.00_-;\-&quot;R&quot;* #,##0.00_-;_-&quot;R&quot;* &quot;-&quot;??_-;_-@_-"/>
    <numFmt numFmtId="164" formatCode="&quot;R&quot;\ #,##0.00;[Red]&quot;R&quot;\ \-#,##0.00"/>
    <numFmt numFmtId="165" formatCode="&quot;R&quot;\ #,##0.00"/>
    <numFmt numFmtId="166" formatCode="yy/mm/dd;@"/>
  </numFmts>
  <fonts count="21" x14ac:knownFonts="1">
    <font>
      <sz val="10"/>
      <color theme="1"/>
      <name val="Century Gothic"/>
      <family val="2"/>
    </font>
    <font>
      <b/>
      <sz val="8"/>
      <color theme="1"/>
      <name val="Century Gothic"/>
      <family val="2"/>
    </font>
    <font>
      <sz val="8"/>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b/>
      <u/>
      <sz val="8"/>
      <color rgb="FFFF000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799AA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theme="1"/>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xf numFmtId="44" fontId="16" fillId="0" borderId="0" applyFont="0" applyFill="0" applyBorder="0" applyAlignment="0" applyProtection="0"/>
  </cellStyleXfs>
  <cellXfs count="136">
    <xf numFmtId="0" fontId="0" fillId="0" borderId="0" xfId="0"/>
    <xf numFmtId="0" fontId="0" fillId="0" borderId="0" xfId="0" applyAlignment="1">
      <alignment horizontal="left" indent="1"/>
    </xf>
    <xf numFmtId="0" fontId="7" fillId="0" borderId="0" xfId="0" applyFont="1" applyAlignment="1">
      <alignment horizontal="left" indent="1"/>
    </xf>
    <xf numFmtId="0" fontId="1" fillId="0" borderId="0" xfId="0" applyFont="1" applyAlignment="1">
      <alignment horizontal="left" vertical="center" indent="1"/>
    </xf>
    <xf numFmtId="0" fontId="2" fillId="0" borderId="0" xfId="0" applyFont="1" applyAlignment="1">
      <alignment horizontal="left" indent="1"/>
    </xf>
    <xf numFmtId="0" fontId="0" fillId="2" borderId="0" xfId="0" applyFill="1" applyAlignment="1">
      <alignment horizontal="left" indent="1"/>
    </xf>
    <xf numFmtId="0" fontId="0" fillId="0" borderId="0" xfId="0" applyAlignment="1">
      <alignment horizontal="left" vertical="center" indent="1"/>
    </xf>
    <xf numFmtId="0" fontId="8" fillId="2" borderId="0" xfId="0" applyFont="1" applyFill="1" applyAlignment="1">
      <alignment horizontal="left" indent="1"/>
    </xf>
    <xf numFmtId="0" fontId="1" fillId="0" borderId="0" xfId="0" applyFont="1" applyAlignment="1">
      <alignment horizontal="left" vertical="center" wrapText="1" indent="1"/>
    </xf>
    <xf numFmtId="0" fontId="1" fillId="4" borderId="0" xfId="0" applyFont="1" applyFill="1" applyAlignment="1">
      <alignment horizontal="left" vertical="center" indent="1"/>
    </xf>
    <xf numFmtId="0" fontId="1" fillId="4" borderId="4" xfId="0" applyFont="1" applyFill="1" applyBorder="1" applyAlignment="1">
      <alignment horizontal="left" vertical="center" indent="1"/>
    </xf>
    <xf numFmtId="0" fontId="1" fillId="4" borderId="2" xfId="0" applyFont="1" applyFill="1" applyBorder="1" applyAlignment="1">
      <alignment horizontal="left" vertical="center" indent="1"/>
    </xf>
    <xf numFmtId="0" fontId="1" fillId="4" borderId="6" xfId="0" applyFont="1" applyFill="1" applyBorder="1" applyAlignment="1">
      <alignment horizontal="left" vertical="center" indent="1"/>
    </xf>
    <xf numFmtId="0" fontId="2" fillId="0" borderId="6" xfId="0" applyFont="1" applyBorder="1" applyAlignment="1">
      <alignment horizontal="left" indent="1"/>
    </xf>
    <xf numFmtId="0" fontId="6" fillId="0" borderId="0" xfId="0" applyFont="1" applyAlignment="1">
      <alignment horizontal="left" indent="1"/>
    </xf>
    <xf numFmtId="0" fontId="2" fillId="0" borderId="0" xfId="0" applyFont="1" applyAlignment="1">
      <alignment horizontal="left" vertical="center" indent="1"/>
    </xf>
    <xf numFmtId="164"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1" fillId="4" borderId="4" xfId="0" applyFont="1" applyFill="1" applyBorder="1" applyAlignment="1">
      <alignment horizontal="left" vertical="center"/>
    </xf>
    <xf numFmtId="0" fontId="0" fillId="0" borderId="0" xfId="0" applyAlignment="1">
      <alignment vertical="center"/>
    </xf>
    <xf numFmtId="0" fontId="11" fillId="4" borderId="2" xfId="0" applyFont="1" applyFill="1" applyBorder="1" applyAlignment="1">
      <alignment horizontal="left" vertical="center"/>
    </xf>
    <xf numFmtId="166" fontId="2" fillId="0" borderId="0" xfId="0" applyNumberFormat="1" applyFont="1" applyAlignment="1">
      <alignment horizontal="left" vertical="center" indent="1"/>
    </xf>
    <xf numFmtId="0" fontId="0" fillId="3" borderId="0" xfId="0" applyFill="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0" fillId="0" borderId="1" xfId="0" applyBorder="1" applyAlignment="1">
      <alignment horizontal="left" indent="1"/>
    </xf>
    <xf numFmtId="0" fontId="0" fillId="0" borderId="10" xfId="0" applyBorder="1" applyAlignment="1">
      <alignment horizontal="left" indent="1"/>
    </xf>
    <xf numFmtId="164" fontId="2" fillId="0" borderId="11"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0" fillId="0" borderId="8" xfId="0" applyBorder="1" applyAlignment="1">
      <alignment horizontal="left" indent="1"/>
    </xf>
    <xf numFmtId="164" fontId="2" fillId="0" borderId="15" xfId="0" applyNumberFormat="1" applyFont="1" applyBorder="1" applyAlignment="1">
      <alignment horizontal="center" vertical="center"/>
    </xf>
    <xf numFmtId="0" fontId="2" fillId="3" borderId="18" xfId="0" applyFont="1" applyFill="1" applyBorder="1" applyAlignment="1">
      <alignment horizontal="center" vertical="center"/>
    </xf>
    <xf numFmtId="165" fontId="2" fillId="0" borderId="20" xfId="0" applyNumberFormat="1" applyFont="1" applyBorder="1" applyAlignment="1">
      <alignment horizontal="center" vertical="center"/>
    </xf>
    <xf numFmtId="0" fontId="4" fillId="0" borderId="19" xfId="0" applyFont="1" applyBorder="1" applyAlignment="1">
      <alignment horizontal="center" vertical="center" wrapText="1"/>
    </xf>
    <xf numFmtId="164"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19" xfId="0" applyFont="1" applyBorder="1" applyAlignment="1">
      <alignment horizontal="left" vertical="center" indent="1"/>
    </xf>
    <xf numFmtId="0" fontId="1" fillId="4" borderId="8" xfId="0" applyFont="1" applyFill="1" applyBorder="1" applyAlignment="1">
      <alignment horizontal="left" vertical="center" wrapText="1" indent="1"/>
    </xf>
    <xf numFmtId="0" fontId="1" fillId="4" borderId="8" xfId="0" applyFont="1" applyFill="1" applyBorder="1" applyAlignment="1">
      <alignment horizontal="left" vertical="center" indent="1"/>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1" fillId="4" borderId="16" xfId="0" applyFont="1" applyFill="1" applyBorder="1" applyAlignment="1">
      <alignment horizontal="left" vertical="center" wrapText="1" indent="1"/>
    </xf>
    <xf numFmtId="0" fontId="1" fillId="4" borderId="16" xfId="0" applyFont="1" applyFill="1" applyBorder="1" applyAlignment="1">
      <alignment horizontal="left" vertical="center" indent="1"/>
    </xf>
    <xf numFmtId="164" fontId="0" fillId="0" borderId="20" xfId="0" applyNumberForma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horizontal="center"/>
    </xf>
    <xf numFmtId="0" fontId="19" fillId="3" borderId="19" xfId="0" applyFont="1" applyFill="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4" xfId="0" applyFont="1" applyBorder="1" applyAlignment="1">
      <alignment horizontal="left" indent="1"/>
    </xf>
    <xf numFmtId="0" fontId="10" fillId="0" borderId="0" xfId="0" applyFont="1" applyAlignment="1">
      <alignment horizontal="left" indent="1"/>
    </xf>
    <xf numFmtId="0" fontId="2" fillId="3" borderId="24" xfId="0" applyFont="1" applyFill="1" applyBorder="1" applyAlignment="1">
      <alignment horizontal="center" vertical="center" wrapText="1"/>
    </xf>
    <xf numFmtId="165" fontId="2" fillId="0" borderId="26"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165" fontId="2" fillId="0" borderId="11" xfId="0" applyNumberFormat="1" applyFont="1" applyBorder="1" applyAlignment="1">
      <alignment horizontal="center" vertical="center"/>
    </xf>
    <xf numFmtId="44" fontId="19" fillId="0" borderId="22" xfId="2" applyFont="1" applyFill="1" applyBorder="1" applyAlignment="1">
      <alignment horizontal="center" vertical="center"/>
    </xf>
    <xf numFmtId="44" fontId="19" fillId="0" borderId="19" xfId="2" applyFont="1" applyFill="1" applyBorder="1" applyAlignment="1">
      <alignment horizontal="center"/>
    </xf>
    <xf numFmtId="44" fontId="19" fillId="0" borderId="22" xfId="2" applyFont="1" applyFill="1" applyBorder="1" applyAlignment="1">
      <alignment horizontal="center" vertical="center" wrapText="1"/>
    </xf>
    <xf numFmtId="164" fontId="4" fillId="0" borderId="19" xfId="0" applyNumberFormat="1" applyFont="1" applyBorder="1" applyAlignment="1">
      <alignment horizontal="center" vertical="center"/>
    </xf>
    <xf numFmtId="0" fontId="1" fillId="0" borderId="21" xfId="0" applyFont="1" applyBorder="1" applyAlignment="1">
      <alignment horizontal="left" vertical="center" wrapText="1"/>
    </xf>
    <xf numFmtId="0" fontId="2" fillId="0" borderId="21" xfId="0" applyFont="1" applyBorder="1" applyAlignment="1">
      <alignment horizontal="left" vertical="center" wrapText="1"/>
    </xf>
    <xf numFmtId="0" fontId="1" fillId="3" borderId="17" xfId="0" applyFont="1" applyFill="1" applyBorder="1" applyAlignment="1">
      <alignment horizontal="left" vertical="center" wrapText="1"/>
    </xf>
    <xf numFmtId="0" fontId="4" fillId="0" borderId="21" xfId="0" applyFont="1" applyBorder="1" applyAlignment="1">
      <alignment horizontal="left" vertical="center" wrapText="1"/>
    </xf>
    <xf numFmtId="0" fontId="1" fillId="0" borderId="9" xfId="0" applyFont="1" applyBorder="1" applyAlignment="1">
      <alignment horizontal="left" vertical="center" wrapText="1"/>
    </xf>
    <xf numFmtId="0" fontId="1" fillId="3" borderId="23" xfId="0" applyFont="1" applyFill="1" applyBorder="1" applyAlignment="1">
      <alignment horizontal="left" vertical="center" wrapText="1"/>
    </xf>
    <xf numFmtId="0" fontId="1" fillId="0" borderId="28" xfId="0" applyFont="1" applyBorder="1" applyAlignment="1">
      <alignment horizontal="left" vertical="center" wrapText="1"/>
    </xf>
    <xf numFmtId="0" fontId="18" fillId="0" borderId="21" xfId="0" applyFont="1" applyBorder="1" applyAlignment="1">
      <alignment horizontal="left" vertical="center" wrapText="1"/>
    </xf>
    <xf numFmtId="0" fontId="17" fillId="0" borderId="21"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7" fillId="0" borderId="0" xfId="0" applyFont="1" applyAlignment="1">
      <alignment horizontal="left" vertical="center" indent="1"/>
    </xf>
    <xf numFmtId="14" fontId="7" fillId="0" borderId="0" xfId="0" applyNumberFormat="1" applyFont="1" applyAlignment="1">
      <alignment horizontal="left" vertical="center" indent="1"/>
    </xf>
    <xf numFmtId="166" fontId="2" fillId="0" borderId="2" xfId="0" applyNumberFormat="1"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164" fontId="4" fillId="0" borderId="18" xfId="0" applyNumberFormat="1" applyFont="1" applyBorder="1" applyAlignment="1">
      <alignment horizontal="center" vertical="center"/>
    </xf>
    <xf numFmtId="164" fontId="4"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pplyProtection="1">
      <alignment horizontal="left" vertical="center" wrapText="1" indent="1"/>
      <protection locked="0"/>
    </xf>
    <xf numFmtId="164" fontId="4" fillId="0" borderId="19"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3" fillId="0" borderId="19" xfId="0" applyFont="1" applyBorder="1" applyAlignment="1">
      <alignment horizontal="left" vertical="center" wrapText="1" indent="1"/>
    </xf>
    <xf numFmtId="0" fontId="0" fillId="0" borderId="19" xfId="0" applyBorder="1" applyAlignment="1" applyProtection="1">
      <alignment horizontal="center" vertical="center"/>
      <protection locked="0"/>
    </xf>
    <xf numFmtId="0" fontId="0" fillId="0" borderId="19" xfId="0" applyBorder="1" applyAlignment="1" applyProtection="1">
      <alignment horizontal="left" vertical="center" indent="1"/>
      <protection locked="0"/>
    </xf>
    <xf numFmtId="0" fontId="0" fillId="0" borderId="10" xfId="0" applyBorder="1" applyAlignment="1">
      <alignment horizontal="center"/>
    </xf>
    <xf numFmtId="44" fontId="19" fillId="0" borderId="10" xfId="2" applyFont="1" applyFill="1" applyBorder="1" applyAlignment="1">
      <alignment horizontal="left" indent="1"/>
    </xf>
    <xf numFmtId="0" fontId="0" fillId="0" borderId="1" xfId="0" applyBorder="1" applyAlignment="1">
      <alignment horizontal="center"/>
    </xf>
    <xf numFmtId="44" fontId="19" fillId="0" borderId="1" xfId="2" applyFont="1" applyFill="1" applyBorder="1" applyAlignment="1">
      <alignment horizontal="left" indent="1"/>
    </xf>
    <xf numFmtId="0" fontId="1" fillId="0" borderId="1" xfId="0" applyFont="1" applyBorder="1" applyAlignment="1">
      <alignment horizontal="left" indent="1"/>
    </xf>
    <xf numFmtId="0" fontId="0" fillId="0" borderId="8" xfId="0" applyBorder="1" applyAlignment="1">
      <alignment horizontal="center"/>
    </xf>
    <xf numFmtId="44" fontId="19" fillId="0" borderId="8" xfId="2" applyFont="1" applyFill="1" applyBorder="1" applyAlignment="1">
      <alignment horizontal="left" indent="1"/>
    </xf>
    <xf numFmtId="0" fontId="2" fillId="0" borderId="10" xfId="0" applyFont="1" applyBorder="1" applyAlignment="1" applyProtection="1">
      <alignment horizontal="left" vertical="center" indent="1"/>
      <protection locked="0"/>
    </xf>
    <xf numFmtId="164" fontId="4" fillId="0" borderId="27" xfId="0" applyNumberFormat="1" applyFont="1" applyBorder="1" applyAlignment="1">
      <alignment horizontal="center" vertical="center"/>
    </xf>
    <xf numFmtId="0" fontId="2" fillId="0" borderId="25" xfId="0" applyFont="1" applyBorder="1" applyAlignment="1" applyProtection="1">
      <alignment horizontal="left" vertical="center" indent="1"/>
      <protection locked="0"/>
    </xf>
    <xf numFmtId="164" fontId="4" fillId="0" borderId="24" xfId="0" applyNumberFormat="1" applyFont="1" applyBorder="1" applyAlignment="1">
      <alignment horizontal="center" vertical="center"/>
    </xf>
    <xf numFmtId="164" fontId="4" fillId="0" borderId="29" xfId="0" applyNumberFormat="1" applyFont="1" applyBorder="1" applyAlignment="1">
      <alignment horizontal="center" vertical="center"/>
    </xf>
    <xf numFmtId="8" fontId="2" fillId="0" borderId="0" xfId="0" applyNumberFormat="1" applyFont="1" applyAlignment="1">
      <alignment horizontal="left" indent="1"/>
    </xf>
    <xf numFmtId="8" fontId="0" fillId="0" borderId="0" xfId="0" applyNumberFormat="1" applyAlignment="1">
      <alignment horizontal="left" indent="1"/>
    </xf>
    <xf numFmtId="0" fontId="18"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5" borderId="0" xfId="0" applyFont="1" applyFill="1" applyAlignment="1">
      <alignment horizontal="left" wrapText="1" indent="1"/>
    </xf>
    <xf numFmtId="0" fontId="2" fillId="0" borderId="0" xfId="0" applyFont="1" applyAlignment="1">
      <alignment horizontal="left" vertical="center" wrapText="1" indent="1"/>
    </xf>
    <xf numFmtId="0" fontId="13" fillId="5" borderId="0" xfId="0" applyFont="1" applyFill="1" applyAlignment="1">
      <alignment horizontal="left" vertical="center" wrapText="1" indent="1"/>
    </xf>
    <xf numFmtId="0" fontId="2" fillId="0" borderId="0" xfId="0" applyFont="1" applyAlignment="1">
      <alignment horizontal="left" wrapText="1" inden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2" fillId="0" borderId="4" xfId="0" applyFont="1" applyBorder="1" applyAlignment="1">
      <alignment horizontal="left" indent="1"/>
    </xf>
    <xf numFmtId="0" fontId="9" fillId="0" borderId="0" xfId="0" applyFont="1" applyAlignment="1">
      <alignment horizontal="left" vertical="center" wrapText="1" indent="1"/>
    </xf>
    <xf numFmtId="0" fontId="2" fillId="0" borderId="0" xfId="1" applyFont="1" applyAlignment="1" applyProtection="1">
      <alignment horizontal="left" vertical="center" wrapText="1" indent="1"/>
    </xf>
    <xf numFmtId="0" fontId="12" fillId="0" borderId="0" xfId="0" applyFont="1" applyAlignment="1">
      <alignment horizontal="left" vertical="center" indent="1"/>
    </xf>
    <xf numFmtId="0" fontId="11" fillId="0" borderId="0" xfId="1" applyFont="1" applyFill="1" applyAlignment="1" applyProtection="1">
      <alignment horizontal="left" vertical="center" wrapText="1" indent="1"/>
    </xf>
    <xf numFmtId="0" fontId="3" fillId="0" borderId="0" xfId="1" applyFill="1" applyAlignment="1" applyProtection="1">
      <alignment horizontal="left" vertical="center" wrapText="1"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13" fillId="5" borderId="7" xfId="0" applyFont="1" applyFill="1" applyBorder="1" applyAlignment="1">
      <alignment horizontal="left" vertical="center" indent="1"/>
    </xf>
    <xf numFmtId="0" fontId="13" fillId="5" borderId="16" xfId="0" applyFont="1" applyFill="1" applyBorder="1" applyAlignment="1">
      <alignment horizontal="left" vertical="center" indent="1"/>
    </xf>
    <xf numFmtId="0" fontId="13" fillId="5" borderId="8" xfId="0" applyFont="1" applyFill="1" applyBorder="1" applyAlignment="1">
      <alignment horizontal="left" vertical="center" wrapText="1" indent="1"/>
    </xf>
    <xf numFmtId="166" fontId="2" fillId="0" borderId="0" xfId="0" applyNumberFormat="1" applyFont="1" applyAlignment="1">
      <alignment horizontal="left" vertical="center" indent="1"/>
    </xf>
    <xf numFmtId="0" fontId="2" fillId="0" borderId="2" xfId="0" applyFont="1" applyBorder="1" applyAlignment="1" applyProtection="1">
      <alignment horizontal="left" vertical="center" indent="1"/>
      <protection locked="0"/>
    </xf>
    <xf numFmtId="0" fontId="3" fillId="0" borderId="2" xfId="1" applyFill="1" applyBorder="1" applyAlignment="1" applyProtection="1">
      <alignment horizontal="left" vertical="center" wrapText="1" indent="1"/>
      <protection locked="0"/>
    </xf>
    <xf numFmtId="0" fontId="5" fillId="0" borderId="2" xfId="1" applyFont="1" applyFill="1" applyBorder="1" applyAlignment="1" applyProtection="1">
      <alignment horizontal="left" vertical="center" wrapText="1" indent="1"/>
      <protection locked="0"/>
    </xf>
    <xf numFmtId="0" fontId="2" fillId="0" borderId="2" xfId="0" applyFont="1" applyBorder="1" applyAlignment="1">
      <alignment horizontal="left" vertical="center" indent="1"/>
    </xf>
    <xf numFmtId="49" fontId="2" fillId="0" borderId="0" xfId="0" applyNumberFormat="1" applyFont="1" applyAlignment="1">
      <alignment horizontal="left" vertical="center" indent="1"/>
    </xf>
    <xf numFmtId="49" fontId="2" fillId="0" borderId="2" xfId="0" quotePrefix="1"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5" xfId="0" applyFont="1" applyBorder="1" applyAlignment="1">
      <alignment horizontal="left" vertical="center" wrapText="1" indent="1"/>
    </xf>
    <xf numFmtId="0" fontId="2" fillId="0" borderId="3"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0" borderId="0" xfId="1" applyFont="1" applyFill="1" applyAlignment="1" applyProtection="1">
      <alignment horizontal="left" vertical="center" wrapText="1" indent="1"/>
    </xf>
  </cellXfs>
  <cellStyles count="3">
    <cellStyle name="Currency" xfId="2" builtinId="4"/>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45586</xdr:colOff>
      <xdr:row>0</xdr:row>
      <xdr:rowOff>558961</xdr:rowOff>
    </xdr:from>
    <xdr:to>
      <xdr:col>6</xdr:col>
      <xdr:colOff>292799</xdr:colOff>
      <xdr:row>2</xdr:row>
      <xdr:rowOff>31653</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586" y="558961"/>
          <a:ext cx="8914963" cy="463292"/>
        </a:xfrm>
        <a:prstGeom prst="rect">
          <a:avLst/>
        </a:prstGeom>
      </xdr:spPr>
    </xdr:pic>
    <xdr:clientData/>
  </xdr:twoCellAnchor>
  <xdr:twoCellAnchor editAs="oneCell">
    <xdr:from>
      <xdr:col>0</xdr:col>
      <xdr:colOff>94523</xdr:colOff>
      <xdr:row>112</xdr:row>
      <xdr:rowOff>59691</xdr:rowOff>
    </xdr:from>
    <xdr:to>
      <xdr:col>6</xdr:col>
      <xdr:colOff>269874</xdr:colOff>
      <xdr:row>112</xdr:row>
      <xdr:rowOff>740422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xdr:from>
      <xdr:col>6</xdr:col>
      <xdr:colOff>647700</xdr:colOff>
      <xdr:row>0</xdr:row>
      <xdr:rowOff>0</xdr:rowOff>
    </xdr:from>
    <xdr:to>
      <xdr:col>7</xdr:col>
      <xdr:colOff>0</xdr:colOff>
      <xdr:row>1</xdr:row>
      <xdr:rowOff>0</xdr:rowOff>
    </xdr:to>
    <xdr:pic>
      <xdr:nvPicPr>
        <xdr:cNvPr id="5" name="Picture 4">
          <a:extLst>
            <a:ext uri="{FF2B5EF4-FFF2-40B4-BE49-F238E27FC236}">
              <a16:creationId xmlns:a16="http://schemas.microsoft.com/office/drawing/2014/main" id="{102E5134-EA13-4089-965A-E7A175330F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6800" y="0"/>
          <a:ext cx="36277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ticc.co.za/terms-conditions/" TargetMode="External"/><Relationship Id="rId2" Type="http://schemas.openxmlformats.org/officeDocument/2006/relationships/hyperlink" Target="https://deets.co.za/company.php?company=cape-town-international-convention-centre-company-soc-limited-rf&amp;utm_source=Website&amp;utm_medium=Website&amp;utm_campaign=Privacy+Policy+-+POPIA" TargetMode="External"/><Relationship Id="rId1" Type="http://schemas.openxmlformats.org/officeDocument/2006/relationships/hyperlink" Target="mailto:confex@cticc.co.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4"/>
  <sheetViews>
    <sheetView showGridLines="0" tabSelected="1" view="pageBreakPreview" topLeftCell="A93" zoomScaleNormal="100" zoomScaleSheetLayoutView="100" workbookViewId="0">
      <selection activeCell="M98" sqref="M97:M98"/>
    </sheetView>
  </sheetViews>
  <sheetFormatPr defaultColWidth="8.54296875" defaultRowHeight="12.5" x14ac:dyDescent="0.25"/>
  <cols>
    <col min="1" max="1" width="34.54296875" style="1" customWidth="1"/>
    <col min="2" max="2" width="28.54296875" style="1" bestFit="1" customWidth="1"/>
    <col min="3" max="3" width="12.54296875" style="1" customWidth="1"/>
    <col min="4" max="4" width="9" style="1" customWidth="1"/>
    <col min="5" max="5" width="14.453125" style="1" customWidth="1"/>
    <col min="6" max="6" width="24.54296875" style="1" customWidth="1"/>
    <col min="7" max="7" width="14.54296875" style="1" customWidth="1"/>
    <col min="8" max="9" width="8.54296875" style="1"/>
    <col min="10" max="10" width="11.36328125" style="1" bestFit="1" customWidth="1"/>
    <col min="11" max="16384" width="8.54296875" style="1"/>
  </cols>
  <sheetData>
    <row r="1" spans="1:7" ht="65.150000000000006" customHeight="1" x14ac:dyDescent="0.25">
      <c r="A1" s="25" t="s">
        <v>81</v>
      </c>
      <c r="B1" s="26"/>
      <c r="C1" s="26"/>
      <c r="D1" s="26"/>
      <c r="E1" s="26"/>
      <c r="F1" s="26"/>
      <c r="G1" s="26"/>
    </row>
    <row r="3" spans="1:7" ht="20.149999999999999" customHeight="1" x14ac:dyDescent="0.25">
      <c r="A3" s="18" t="s">
        <v>32</v>
      </c>
      <c r="B3" s="72"/>
      <c r="C3" s="6"/>
      <c r="D3" s="6"/>
      <c r="E3" s="19" t="s">
        <v>30</v>
      </c>
      <c r="F3" s="72"/>
      <c r="G3" s="74"/>
    </row>
    <row r="4" spans="1:7" s="2" customFormat="1" ht="20.149999999999999" customHeight="1" x14ac:dyDescent="0.3">
      <c r="A4" s="20" t="s">
        <v>33</v>
      </c>
      <c r="B4" s="73"/>
      <c r="C4" s="21"/>
      <c r="D4" s="21"/>
      <c r="E4" s="22" t="s">
        <v>31</v>
      </c>
      <c r="F4" s="73"/>
      <c r="G4" s="75"/>
    </row>
    <row r="5" spans="1:7" ht="20.149999999999999" customHeight="1" x14ac:dyDescent="0.25">
      <c r="A5" s="6"/>
      <c r="B5" s="6"/>
      <c r="C5" s="6"/>
      <c r="D5" s="6"/>
      <c r="E5" s="6"/>
      <c r="F5" s="6"/>
      <c r="G5" s="6"/>
    </row>
    <row r="6" spans="1:7" s="4" customFormat="1" ht="20.149999999999999" customHeight="1" x14ac:dyDescent="0.3">
      <c r="A6" s="11" t="s">
        <v>34</v>
      </c>
      <c r="B6" s="122"/>
      <c r="C6" s="122"/>
      <c r="D6" s="3"/>
      <c r="E6" s="11" t="s">
        <v>7</v>
      </c>
      <c r="F6" s="122"/>
      <c r="G6" s="122"/>
    </row>
    <row r="7" spans="1:7" s="4" customFormat="1" ht="20.149999999999999" customHeight="1" x14ac:dyDescent="0.3">
      <c r="A7" s="12" t="s">
        <v>35</v>
      </c>
      <c r="B7" s="129"/>
      <c r="C7" s="129"/>
      <c r="D7" s="3"/>
      <c r="E7" s="11" t="s">
        <v>1</v>
      </c>
      <c r="F7" s="122"/>
      <c r="G7" s="122"/>
    </row>
    <row r="8" spans="1:7" s="4" customFormat="1" ht="20.149999999999999" customHeight="1" x14ac:dyDescent="0.3">
      <c r="A8" s="9"/>
      <c r="B8" s="122"/>
      <c r="C8" s="122"/>
      <c r="D8" s="3"/>
      <c r="E8" s="15"/>
      <c r="F8" s="15"/>
      <c r="G8" s="15"/>
    </row>
    <row r="9" spans="1:7" s="4" customFormat="1" ht="20.149999999999999" customHeight="1" x14ac:dyDescent="0.3">
      <c r="A9" s="10"/>
      <c r="B9" s="122"/>
      <c r="C9" s="122"/>
      <c r="D9" s="3"/>
      <c r="E9" s="11" t="s">
        <v>5</v>
      </c>
      <c r="F9" s="127"/>
      <c r="G9" s="128"/>
    </row>
    <row r="10" spans="1:7" s="4" customFormat="1" ht="20.149999999999999" customHeight="1" x14ac:dyDescent="0.3">
      <c r="A10" s="10" t="s">
        <v>36</v>
      </c>
      <c r="B10" s="129"/>
      <c r="C10" s="129"/>
      <c r="D10" s="3"/>
      <c r="E10" s="11" t="s">
        <v>6</v>
      </c>
      <c r="F10" s="127"/>
      <c r="G10" s="128"/>
    </row>
    <row r="11" spans="1:7" s="4" customFormat="1" ht="20.149999999999999" customHeight="1" x14ac:dyDescent="0.3">
      <c r="A11" s="11" t="s">
        <v>37</v>
      </c>
      <c r="B11" s="122"/>
      <c r="C11" s="122"/>
      <c r="D11" s="3"/>
      <c r="E11" s="3"/>
      <c r="F11" s="126"/>
      <c r="G11" s="126"/>
    </row>
    <row r="12" spans="1:7" s="4" customFormat="1" ht="20.149999999999999" customHeight="1" x14ac:dyDescent="0.3">
      <c r="A12" s="15"/>
      <c r="B12" s="15"/>
      <c r="C12" s="3"/>
      <c r="D12" s="3"/>
      <c r="E12" s="11" t="s">
        <v>3</v>
      </c>
      <c r="F12" s="123"/>
      <c r="G12" s="124"/>
    </row>
    <row r="13" spans="1:7" s="4" customFormat="1" ht="20.149999999999999" customHeight="1" x14ac:dyDescent="0.3">
      <c r="A13" s="11" t="s">
        <v>38</v>
      </c>
      <c r="B13" s="125"/>
      <c r="C13" s="125"/>
      <c r="D13" s="3"/>
      <c r="E13" s="15"/>
      <c r="F13" s="15"/>
      <c r="G13" s="15"/>
    </row>
    <row r="14" spans="1:7" s="4" customFormat="1" ht="20.149999999999999" customHeight="1" x14ac:dyDescent="0.3">
      <c r="A14" s="9" t="s">
        <v>19</v>
      </c>
      <c r="B14" s="125"/>
      <c r="C14" s="125"/>
      <c r="D14" s="3"/>
      <c r="E14" s="11" t="s">
        <v>4</v>
      </c>
      <c r="F14" s="76"/>
      <c r="G14" s="76"/>
    </row>
    <row r="15" spans="1:7" s="4" customFormat="1" ht="20.149999999999999" customHeight="1" x14ac:dyDescent="0.3">
      <c r="A15" s="11" t="s">
        <v>39</v>
      </c>
      <c r="B15" s="121"/>
      <c r="C15" s="121"/>
      <c r="D15" s="3"/>
      <c r="E15" s="3"/>
      <c r="F15" s="23"/>
      <c r="G15" s="23"/>
    </row>
    <row r="16" spans="1:7" s="4" customFormat="1" ht="14.15" customHeight="1" x14ac:dyDescent="0.3">
      <c r="B16" s="13"/>
      <c r="C16" s="13"/>
    </row>
    <row r="17" spans="1:7" ht="20.149999999999999" customHeight="1" x14ac:dyDescent="0.25">
      <c r="A17" s="105" t="s">
        <v>41</v>
      </c>
      <c r="B17" s="105"/>
      <c r="C17" s="105"/>
      <c r="D17" s="105"/>
      <c r="E17" s="105"/>
      <c r="F17" s="105"/>
      <c r="G17" s="105"/>
    </row>
    <row r="18" spans="1:7" ht="20.149999999999999" customHeight="1" x14ac:dyDescent="0.25">
      <c r="A18" s="104" t="s">
        <v>21</v>
      </c>
      <c r="B18" s="104"/>
      <c r="C18" s="104"/>
      <c r="D18" s="104"/>
      <c r="E18" s="104"/>
      <c r="F18" s="104"/>
      <c r="G18" s="104"/>
    </row>
    <row r="19" spans="1:7" ht="25.4" customHeight="1" x14ac:dyDescent="0.25">
      <c r="A19" s="104" t="s">
        <v>22</v>
      </c>
      <c r="B19" s="104"/>
      <c r="C19" s="104"/>
      <c r="D19" s="104"/>
      <c r="E19" s="104"/>
      <c r="F19" s="104"/>
      <c r="G19" s="104"/>
    </row>
    <row r="20" spans="1:7" ht="25.4" customHeight="1" x14ac:dyDescent="0.25">
      <c r="A20" s="104" t="s">
        <v>23</v>
      </c>
      <c r="B20" s="104"/>
      <c r="C20" s="104"/>
      <c r="D20" s="104"/>
      <c r="E20" s="104"/>
      <c r="F20" s="104"/>
      <c r="G20" s="104"/>
    </row>
    <row r="21" spans="1:7" ht="20.149999999999999" customHeight="1" x14ac:dyDescent="0.25">
      <c r="A21" s="116" t="s">
        <v>130</v>
      </c>
      <c r="B21" s="116"/>
      <c r="C21" s="116"/>
      <c r="D21" s="116"/>
      <c r="E21" s="116"/>
      <c r="F21" s="116"/>
      <c r="G21" s="116"/>
    </row>
    <row r="22" spans="1:7" ht="20.149999999999999" customHeight="1" x14ac:dyDescent="0.25">
      <c r="A22" s="111" t="s">
        <v>44</v>
      </c>
      <c r="B22" s="111"/>
      <c r="C22" s="111"/>
      <c r="D22" s="111"/>
      <c r="E22" s="111"/>
      <c r="F22" s="111"/>
      <c r="G22" s="111"/>
    </row>
    <row r="23" spans="1:7" ht="50.15" customHeight="1" x14ac:dyDescent="0.25">
      <c r="A23" s="112" t="s">
        <v>45</v>
      </c>
      <c r="B23" s="112"/>
      <c r="C23" s="112"/>
      <c r="D23" s="112"/>
      <c r="E23" s="112"/>
      <c r="F23" s="112"/>
      <c r="G23" s="112"/>
    </row>
    <row r="24" spans="1:7" ht="35.15" customHeight="1" x14ac:dyDescent="0.25">
      <c r="A24" s="104" t="s">
        <v>24</v>
      </c>
      <c r="B24" s="104"/>
      <c r="C24" s="104"/>
      <c r="D24" s="104"/>
      <c r="E24" s="104"/>
      <c r="F24" s="104"/>
      <c r="G24" s="104"/>
    </row>
    <row r="25" spans="1:7" ht="20.149999999999999" customHeight="1" x14ac:dyDescent="0.25">
      <c r="A25" s="104" t="s">
        <v>25</v>
      </c>
      <c r="B25" s="104"/>
      <c r="C25" s="104"/>
      <c r="D25" s="104"/>
      <c r="E25" s="104"/>
      <c r="F25" s="104"/>
      <c r="G25" s="104"/>
    </row>
    <row r="26" spans="1:7" ht="29.15" customHeight="1" x14ac:dyDescent="0.25">
      <c r="A26" s="104" t="s">
        <v>42</v>
      </c>
      <c r="B26" s="104"/>
      <c r="C26" s="104"/>
      <c r="D26" s="104"/>
      <c r="E26" s="104"/>
      <c r="F26" s="104"/>
      <c r="G26" s="104"/>
    </row>
    <row r="27" spans="1:7" ht="25.4" customHeight="1" x14ac:dyDescent="0.25">
      <c r="A27" s="104" t="s">
        <v>26</v>
      </c>
      <c r="B27" s="104"/>
      <c r="C27" s="104"/>
      <c r="D27" s="104"/>
      <c r="E27" s="104"/>
      <c r="F27" s="104"/>
      <c r="G27" s="104"/>
    </row>
    <row r="28" spans="1:7" ht="27" customHeight="1" x14ac:dyDescent="0.25">
      <c r="A28" s="104" t="s">
        <v>27</v>
      </c>
      <c r="B28" s="104"/>
      <c r="C28" s="104"/>
      <c r="D28" s="104"/>
      <c r="E28" s="104"/>
      <c r="F28" s="104"/>
      <c r="G28" s="104"/>
    </row>
    <row r="29" spans="1:7" ht="20.149999999999999" customHeight="1" x14ac:dyDescent="0.25">
      <c r="A29" s="116" t="s">
        <v>43</v>
      </c>
      <c r="B29" s="116"/>
      <c r="C29" s="116"/>
      <c r="D29" s="116"/>
      <c r="E29" s="116"/>
      <c r="F29" s="116"/>
      <c r="G29" s="116"/>
    </row>
    <row r="30" spans="1:7" ht="25.4" customHeight="1" x14ac:dyDescent="0.25">
      <c r="A30" s="104" t="s">
        <v>28</v>
      </c>
      <c r="B30" s="104"/>
      <c r="C30" s="104"/>
      <c r="D30" s="104"/>
      <c r="E30" s="104"/>
      <c r="F30" s="104"/>
      <c r="G30" s="104"/>
    </row>
    <row r="31" spans="1:7" ht="38.9" customHeight="1" x14ac:dyDescent="0.25">
      <c r="A31" s="135" t="s">
        <v>47</v>
      </c>
      <c r="B31" s="135"/>
      <c r="C31" s="135"/>
      <c r="D31" s="135"/>
      <c r="E31" s="135"/>
      <c r="F31" s="135"/>
      <c r="G31" s="135"/>
    </row>
    <row r="32" spans="1:7" ht="23.15" customHeight="1" x14ac:dyDescent="0.25">
      <c r="A32" s="114" t="s">
        <v>46</v>
      </c>
      <c r="B32" s="115"/>
      <c r="C32" s="115"/>
      <c r="D32" s="115"/>
      <c r="E32" s="115"/>
      <c r="F32" s="115"/>
      <c r="G32" s="115"/>
    </row>
    <row r="33" spans="1:10" ht="20.149999999999999" customHeight="1" x14ac:dyDescent="0.25">
      <c r="A33" s="105" t="s">
        <v>62</v>
      </c>
      <c r="B33" s="105"/>
      <c r="C33" s="105"/>
      <c r="D33" s="105"/>
      <c r="E33" s="105"/>
      <c r="F33" s="105"/>
      <c r="G33" s="105"/>
    </row>
    <row r="34" spans="1:10" s="4" customFormat="1" ht="28.5" customHeight="1" thickBot="1" x14ac:dyDescent="0.35">
      <c r="A34" s="39" t="s">
        <v>0</v>
      </c>
      <c r="B34" s="39" t="s">
        <v>8</v>
      </c>
      <c r="C34" s="39" t="s">
        <v>11</v>
      </c>
      <c r="D34" s="39" t="s">
        <v>12</v>
      </c>
      <c r="E34" s="39" t="s">
        <v>129</v>
      </c>
      <c r="F34" s="39" t="s">
        <v>2</v>
      </c>
      <c r="G34" s="40" t="s">
        <v>10</v>
      </c>
    </row>
    <row r="35" spans="1:10" s="4" customFormat="1" ht="45" thickBot="1" x14ac:dyDescent="0.35">
      <c r="A35" s="64" t="s">
        <v>98</v>
      </c>
      <c r="B35" s="41" t="s">
        <v>91</v>
      </c>
      <c r="C35" s="77"/>
      <c r="D35" s="77"/>
      <c r="E35" s="62">
        <v>391.3</v>
      </c>
      <c r="F35" s="102"/>
      <c r="G35" s="36">
        <f t="shared" ref="G35:G42" si="0">C35*D35*E35</f>
        <v>0</v>
      </c>
      <c r="I35" s="99"/>
    </row>
    <row r="36" spans="1:10" s="4" customFormat="1" ht="33.5" thickBot="1" x14ac:dyDescent="0.35">
      <c r="A36" s="64" t="s">
        <v>99</v>
      </c>
      <c r="B36" s="41" t="s">
        <v>91</v>
      </c>
      <c r="C36" s="77"/>
      <c r="D36" s="77"/>
      <c r="E36" s="62">
        <v>469.57</v>
      </c>
      <c r="F36" s="77"/>
      <c r="G36" s="36">
        <f t="shared" si="0"/>
        <v>0</v>
      </c>
      <c r="I36" s="99"/>
    </row>
    <row r="37" spans="1:10" s="4" customFormat="1" ht="45" thickBot="1" x14ac:dyDescent="0.35">
      <c r="A37" s="63" t="s">
        <v>126</v>
      </c>
      <c r="B37" s="41" t="s">
        <v>91</v>
      </c>
      <c r="C37" s="77"/>
      <c r="D37" s="77"/>
      <c r="E37" s="62">
        <v>469.57</v>
      </c>
      <c r="F37" s="102"/>
      <c r="G37" s="36">
        <f t="shared" si="0"/>
        <v>0</v>
      </c>
      <c r="I37" s="99"/>
    </row>
    <row r="38" spans="1:10" s="4" customFormat="1" ht="33.5" thickBot="1" x14ac:dyDescent="0.35">
      <c r="A38" s="63" t="s">
        <v>88</v>
      </c>
      <c r="B38" s="41" t="s">
        <v>91</v>
      </c>
      <c r="C38" s="77"/>
      <c r="D38" s="77"/>
      <c r="E38" s="78">
        <v>452.17391304347825</v>
      </c>
      <c r="F38" s="77"/>
      <c r="G38" s="36">
        <f t="shared" si="0"/>
        <v>0</v>
      </c>
      <c r="I38" s="99"/>
    </row>
    <row r="39" spans="1:10" ht="45" thickBot="1" x14ac:dyDescent="0.35">
      <c r="A39" s="63" t="s">
        <v>82</v>
      </c>
      <c r="B39" s="41" t="s">
        <v>91</v>
      </c>
      <c r="C39" s="77"/>
      <c r="D39" s="77"/>
      <c r="E39" s="62">
        <v>913.04347826086951</v>
      </c>
      <c r="F39" s="77"/>
      <c r="G39" s="36">
        <f t="shared" si="0"/>
        <v>0</v>
      </c>
      <c r="I39" s="99"/>
    </row>
    <row r="40" spans="1:10" s="7" customFormat="1" ht="33.5" thickBot="1" x14ac:dyDescent="0.35">
      <c r="A40" s="65" t="s">
        <v>127</v>
      </c>
      <c r="B40" s="41" t="s">
        <v>92</v>
      </c>
      <c r="C40" s="77"/>
      <c r="D40" s="77"/>
      <c r="E40" s="78">
        <v>486.95652173913049</v>
      </c>
      <c r="F40" s="77"/>
      <c r="G40" s="34">
        <f>C40*D40*E40</f>
        <v>0</v>
      </c>
      <c r="I40" s="99"/>
    </row>
    <row r="41" spans="1:10" s="7" customFormat="1" ht="33.5" thickBot="1" x14ac:dyDescent="0.35">
      <c r="A41" s="65" t="s">
        <v>103</v>
      </c>
      <c r="B41" s="33" t="s">
        <v>93</v>
      </c>
      <c r="C41" s="77"/>
      <c r="D41" s="77"/>
      <c r="E41" s="78">
        <v>234.78260869565219</v>
      </c>
      <c r="F41" s="77"/>
      <c r="G41" s="34">
        <f>C41*D41*E41</f>
        <v>0</v>
      </c>
      <c r="I41" s="99"/>
    </row>
    <row r="42" spans="1:10" ht="22" thickBot="1" x14ac:dyDescent="0.35">
      <c r="A42" s="63" t="s">
        <v>104</v>
      </c>
      <c r="B42" s="41" t="s">
        <v>91</v>
      </c>
      <c r="C42" s="77"/>
      <c r="D42" s="77"/>
      <c r="E42" s="79">
        <v>569.56521739130437</v>
      </c>
      <c r="F42" s="77"/>
      <c r="G42" s="36">
        <f t="shared" si="0"/>
        <v>0</v>
      </c>
      <c r="I42" s="99"/>
    </row>
    <row r="43" spans="1:10" ht="15" customHeight="1" x14ac:dyDescent="0.25">
      <c r="A43" s="130"/>
      <c r="B43" s="104"/>
      <c r="C43" s="104"/>
      <c r="D43" s="104"/>
      <c r="E43" s="104"/>
      <c r="F43" s="104"/>
      <c r="G43" s="131"/>
    </row>
    <row r="44" spans="1:10" ht="20.149999999999999" customHeight="1" x14ac:dyDescent="0.25">
      <c r="A44" s="105" t="s">
        <v>48</v>
      </c>
      <c r="B44" s="105"/>
      <c r="C44" s="105"/>
      <c r="D44" s="105"/>
      <c r="E44" s="105"/>
      <c r="F44" s="105"/>
      <c r="G44" s="105"/>
    </row>
    <row r="45" spans="1:10" ht="20.149999999999999" customHeight="1" thickBot="1" x14ac:dyDescent="0.3">
      <c r="A45" s="43" t="s">
        <v>0</v>
      </c>
      <c r="B45" s="43" t="s">
        <v>9</v>
      </c>
      <c r="C45" s="43" t="s">
        <v>11</v>
      </c>
      <c r="D45" s="43" t="s">
        <v>12</v>
      </c>
      <c r="E45" s="39" t="s">
        <v>129</v>
      </c>
      <c r="F45" s="43" t="s">
        <v>2</v>
      </c>
      <c r="G45" s="44" t="s">
        <v>10</v>
      </c>
    </row>
    <row r="46" spans="1:10" ht="45" thickBot="1" x14ac:dyDescent="0.3">
      <c r="A46" s="63" t="s">
        <v>105</v>
      </c>
      <c r="B46" s="41" t="s">
        <v>51</v>
      </c>
      <c r="C46" s="41"/>
      <c r="D46" s="80"/>
      <c r="E46" s="79">
        <v>452.17</v>
      </c>
      <c r="F46" s="77"/>
      <c r="G46" s="36">
        <f>C46*D46*E46</f>
        <v>0</v>
      </c>
    </row>
    <row r="47" spans="1:10" ht="23.5" thickBot="1" x14ac:dyDescent="0.3">
      <c r="A47" s="63" t="s">
        <v>106</v>
      </c>
      <c r="B47" s="42" t="s">
        <v>94</v>
      </c>
      <c r="C47" s="41"/>
      <c r="D47" s="80"/>
      <c r="E47" s="79">
        <v>347.83</v>
      </c>
      <c r="F47" s="77"/>
      <c r="G47" s="36">
        <f t="shared" ref="G47:G48" si="1">C47*D47*E47</f>
        <v>0</v>
      </c>
      <c r="J47" s="100"/>
    </row>
    <row r="48" spans="1:10" ht="33.5" thickBot="1" x14ac:dyDescent="0.3">
      <c r="A48" s="63" t="s">
        <v>52</v>
      </c>
      <c r="B48" s="42" t="s">
        <v>53</v>
      </c>
      <c r="C48" s="41"/>
      <c r="D48" s="80"/>
      <c r="E48" s="79"/>
      <c r="F48" s="77"/>
      <c r="G48" s="36">
        <f t="shared" si="1"/>
        <v>0</v>
      </c>
      <c r="J48" s="100"/>
    </row>
    <row r="49" spans="1:10" ht="56.5" thickBot="1" x14ac:dyDescent="0.3">
      <c r="A49" s="63" t="s">
        <v>107</v>
      </c>
      <c r="B49" s="42" t="s">
        <v>95</v>
      </c>
      <c r="C49" s="41"/>
      <c r="D49" s="80"/>
      <c r="E49" s="62">
        <v>1173.9100000000001</v>
      </c>
      <c r="F49" s="77"/>
      <c r="G49" s="36">
        <f>C49*D49*E49</f>
        <v>0</v>
      </c>
      <c r="J49" s="100"/>
    </row>
    <row r="50" spans="1:10" ht="68.150000000000006" customHeight="1" thickBot="1" x14ac:dyDescent="0.3">
      <c r="A50" s="63" t="s">
        <v>49</v>
      </c>
      <c r="B50" s="42" t="s">
        <v>94</v>
      </c>
      <c r="C50" s="41"/>
      <c r="D50" s="80"/>
      <c r="E50" s="62">
        <v>865.22</v>
      </c>
      <c r="F50" s="102"/>
      <c r="G50" s="36">
        <f>C50*D50*E50</f>
        <v>0</v>
      </c>
      <c r="J50" s="100"/>
    </row>
    <row r="51" spans="1:10" ht="68" thickBot="1" x14ac:dyDescent="0.3">
      <c r="A51" s="63" t="s">
        <v>50</v>
      </c>
      <c r="B51" s="42" t="s">
        <v>94</v>
      </c>
      <c r="C51" s="41"/>
      <c r="D51" s="80"/>
      <c r="E51" s="62">
        <v>778.26</v>
      </c>
      <c r="F51" s="102"/>
      <c r="G51" s="36">
        <f>C51*D51*E51</f>
        <v>0</v>
      </c>
      <c r="J51" s="100"/>
    </row>
    <row r="52" spans="1:10" ht="33.5" thickBot="1" x14ac:dyDescent="0.3">
      <c r="A52" s="63" t="s">
        <v>128</v>
      </c>
      <c r="B52" s="42" t="s">
        <v>96</v>
      </c>
      <c r="C52" s="41"/>
      <c r="D52" s="80"/>
      <c r="E52" s="62">
        <v>1043.48</v>
      </c>
      <c r="F52" s="77"/>
      <c r="G52" s="36">
        <f>C52*D52*E52</f>
        <v>0</v>
      </c>
      <c r="J52" s="100"/>
    </row>
    <row r="53" spans="1:10" s="134" customFormat="1" ht="12" customHeight="1" x14ac:dyDescent="0.25">
      <c r="A53" s="132"/>
      <c r="B53" s="133"/>
      <c r="C53" s="133"/>
      <c r="D53" s="133"/>
      <c r="E53" s="133"/>
      <c r="F53" s="133"/>
      <c r="G53" s="133"/>
    </row>
    <row r="54" spans="1:10" ht="20.149999999999999" customHeight="1" x14ac:dyDescent="0.25">
      <c r="A54" s="120" t="s">
        <v>54</v>
      </c>
      <c r="B54" s="120"/>
      <c r="C54" s="120"/>
      <c r="D54" s="120"/>
      <c r="E54" s="120"/>
      <c r="F54" s="120"/>
      <c r="G54" s="120"/>
    </row>
    <row r="55" spans="1:10" ht="20.149999999999999" customHeight="1" thickBot="1" x14ac:dyDescent="0.3">
      <c r="A55" s="43" t="s">
        <v>0</v>
      </c>
      <c r="B55" s="43" t="s">
        <v>9</v>
      </c>
      <c r="C55" s="43" t="s">
        <v>11</v>
      </c>
      <c r="D55" s="43" t="s">
        <v>12</v>
      </c>
      <c r="E55" s="39" t="s">
        <v>129</v>
      </c>
      <c r="F55" s="43" t="s">
        <v>2</v>
      </c>
      <c r="G55" s="44" t="s">
        <v>10</v>
      </c>
    </row>
    <row r="56" spans="1:10" ht="58" thickBot="1" x14ac:dyDescent="0.3">
      <c r="A56" s="66" t="s">
        <v>108</v>
      </c>
      <c r="B56" s="35" t="s">
        <v>77</v>
      </c>
      <c r="C56" s="77"/>
      <c r="D56" s="81"/>
      <c r="E56" s="82">
        <v>1130.4347826086957</v>
      </c>
      <c r="F56" s="77"/>
      <c r="G56" s="36">
        <f t="shared" ref="G56:G61" si="2">C56*D56*E56</f>
        <v>0</v>
      </c>
      <c r="J56" s="100"/>
    </row>
    <row r="57" spans="1:10" ht="46.5" thickBot="1" x14ac:dyDescent="0.3">
      <c r="A57" s="64" t="s">
        <v>109</v>
      </c>
      <c r="B57" s="35" t="s">
        <v>77</v>
      </c>
      <c r="C57" s="77"/>
      <c r="D57" s="81"/>
      <c r="E57" s="82">
        <v>1130.4347826086957</v>
      </c>
      <c r="F57" s="77"/>
      <c r="G57" s="36">
        <f t="shared" si="2"/>
        <v>0</v>
      </c>
      <c r="J57" s="100"/>
    </row>
    <row r="58" spans="1:10" ht="58" thickBot="1" x14ac:dyDescent="0.3">
      <c r="A58" s="64" t="s">
        <v>83</v>
      </c>
      <c r="B58" s="35" t="s">
        <v>77</v>
      </c>
      <c r="C58" s="77"/>
      <c r="D58" s="77"/>
      <c r="E58" s="82">
        <v>1130.4347826086957</v>
      </c>
      <c r="F58" s="77"/>
      <c r="G58" s="36">
        <f t="shared" si="2"/>
        <v>0</v>
      </c>
      <c r="J58" s="100"/>
    </row>
    <row r="59" spans="1:10" ht="58" thickBot="1" x14ac:dyDescent="0.3">
      <c r="A59" s="64" t="s">
        <v>110</v>
      </c>
      <c r="B59" s="35" t="s">
        <v>77</v>
      </c>
      <c r="C59" s="77"/>
      <c r="D59" s="77"/>
      <c r="E59" s="82">
        <v>1130.4347826086957</v>
      </c>
      <c r="F59" s="77"/>
      <c r="G59" s="36">
        <f t="shared" si="2"/>
        <v>0</v>
      </c>
      <c r="J59" s="100"/>
    </row>
    <row r="60" spans="1:10" s="5" customFormat="1" ht="46.5" thickBot="1" x14ac:dyDescent="0.3">
      <c r="A60" s="64" t="s">
        <v>111</v>
      </c>
      <c r="B60" s="35" t="s">
        <v>77</v>
      </c>
      <c r="C60" s="77"/>
      <c r="D60" s="77"/>
      <c r="E60" s="82">
        <v>1130.4347826086957</v>
      </c>
      <c r="F60" s="77"/>
      <c r="G60" s="36">
        <f t="shared" si="2"/>
        <v>0</v>
      </c>
      <c r="J60" s="100"/>
    </row>
    <row r="61" spans="1:10" ht="58" thickBot="1" x14ac:dyDescent="0.3">
      <c r="A61" s="64" t="s">
        <v>112</v>
      </c>
      <c r="B61" s="35" t="s">
        <v>77</v>
      </c>
      <c r="C61" s="77"/>
      <c r="D61" s="77"/>
      <c r="E61" s="82">
        <v>1130.4347826086957</v>
      </c>
      <c r="F61" s="77"/>
      <c r="G61" s="36">
        <f t="shared" si="2"/>
        <v>0</v>
      </c>
      <c r="J61" s="100"/>
    </row>
    <row r="62" spans="1:10" s="6" customFormat="1" ht="20.149999999999999" customHeight="1" x14ac:dyDescent="0.25">
      <c r="A62" s="120" t="s">
        <v>73</v>
      </c>
      <c r="B62" s="120"/>
      <c r="C62" s="120"/>
      <c r="D62" s="120"/>
      <c r="E62" s="120"/>
      <c r="F62" s="120"/>
      <c r="G62" s="120"/>
    </row>
    <row r="63" spans="1:10" ht="20.5" thickBot="1" x14ac:dyDescent="0.3">
      <c r="A63" s="43" t="s">
        <v>0</v>
      </c>
      <c r="B63" s="43" t="s">
        <v>9</v>
      </c>
      <c r="C63" s="43" t="s">
        <v>11</v>
      </c>
      <c r="D63" s="43" t="s">
        <v>12</v>
      </c>
      <c r="E63" s="39" t="s">
        <v>129</v>
      </c>
      <c r="F63" s="43" t="s">
        <v>2</v>
      </c>
      <c r="G63" s="44" t="s">
        <v>10</v>
      </c>
    </row>
    <row r="64" spans="1:10" s="24" customFormat="1" ht="25.5" thickBot="1" x14ac:dyDescent="0.3">
      <c r="A64" s="70" t="s">
        <v>64</v>
      </c>
      <c r="B64" s="46" t="s">
        <v>78</v>
      </c>
      <c r="C64" s="83"/>
      <c r="D64" s="83"/>
      <c r="E64" s="59">
        <v>495.65217391304344</v>
      </c>
      <c r="F64" s="84"/>
      <c r="G64" s="45">
        <f t="shared" ref="G64:G69" si="3">C64*D64*E64</f>
        <v>0</v>
      </c>
      <c r="J64" s="100"/>
    </row>
    <row r="65" spans="1:10" s="24" customFormat="1" ht="13" thickBot="1" x14ac:dyDescent="0.3">
      <c r="A65" s="70" t="s">
        <v>72</v>
      </c>
      <c r="B65" s="47" t="s">
        <v>65</v>
      </c>
      <c r="C65" s="83"/>
      <c r="D65" s="83"/>
      <c r="E65" s="60">
        <v>191.30434782608697</v>
      </c>
      <c r="F65" s="84"/>
      <c r="G65" s="45">
        <f t="shared" si="3"/>
        <v>0</v>
      </c>
      <c r="J65" s="100"/>
    </row>
    <row r="66" spans="1:10" s="24" customFormat="1" ht="25.5" thickBot="1" x14ac:dyDescent="0.3">
      <c r="A66" s="70" t="s">
        <v>113</v>
      </c>
      <c r="B66" s="46" t="s">
        <v>102</v>
      </c>
      <c r="C66" s="83"/>
      <c r="D66" s="83"/>
      <c r="E66" s="60">
        <v>434.78260869565213</v>
      </c>
      <c r="F66" s="84"/>
      <c r="G66" s="45">
        <f t="shared" si="3"/>
        <v>0</v>
      </c>
      <c r="J66" s="100"/>
    </row>
    <row r="67" spans="1:10" s="24" customFormat="1" ht="25.5" thickBot="1" x14ac:dyDescent="0.3">
      <c r="A67" s="70" t="s">
        <v>89</v>
      </c>
      <c r="B67" s="46" t="s">
        <v>79</v>
      </c>
      <c r="C67" s="83"/>
      <c r="D67" s="83"/>
      <c r="E67" s="61">
        <v>56.521739130434781</v>
      </c>
      <c r="F67" s="84"/>
      <c r="G67" s="45">
        <f t="shared" si="3"/>
        <v>0</v>
      </c>
      <c r="J67" s="100"/>
    </row>
    <row r="68" spans="1:10" s="6" customFormat="1" ht="25.5" thickBot="1" x14ac:dyDescent="0.3">
      <c r="A68" s="70" t="s">
        <v>90</v>
      </c>
      <c r="B68" s="46" t="s">
        <v>79</v>
      </c>
      <c r="C68" s="85"/>
      <c r="D68" s="85"/>
      <c r="E68" s="61">
        <v>48.695652173913047</v>
      </c>
      <c r="F68" s="86"/>
      <c r="G68" s="45">
        <f t="shared" si="3"/>
        <v>0</v>
      </c>
      <c r="J68" s="100"/>
    </row>
    <row r="69" spans="1:10" s="24" customFormat="1" ht="25.5" thickBot="1" x14ac:dyDescent="0.3">
      <c r="A69" s="71" t="s">
        <v>55</v>
      </c>
      <c r="B69" s="48" t="s">
        <v>100</v>
      </c>
      <c r="C69" s="101"/>
      <c r="D69" s="101"/>
      <c r="E69" s="59">
        <v>126.09</v>
      </c>
      <c r="F69" s="102"/>
      <c r="G69" s="45">
        <f t="shared" si="3"/>
        <v>0</v>
      </c>
      <c r="J69" s="100"/>
    </row>
    <row r="70" spans="1:10" s="24" customFormat="1" ht="25.5" thickBot="1" x14ac:dyDescent="0.3">
      <c r="A70" s="71" t="s">
        <v>56</v>
      </c>
      <c r="B70" s="48" t="s">
        <v>101</v>
      </c>
      <c r="C70" s="101"/>
      <c r="D70" s="101"/>
      <c r="E70" s="59">
        <v>126.09</v>
      </c>
      <c r="F70" s="102"/>
      <c r="G70" s="45">
        <f t="shared" ref="G70:G73" si="4">C70*D70*E70</f>
        <v>0</v>
      </c>
      <c r="J70" s="100"/>
    </row>
    <row r="71" spans="1:10" s="6" customFormat="1" ht="25.5" thickBot="1" x14ac:dyDescent="0.3">
      <c r="A71" s="71" t="s">
        <v>57</v>
      </c>
      <c r="B71" s="48" t="s">
        <v>100</v>
      </c>
      <c r="C71" s="85"/>
      <c r="D71" s="85"/>
      <c r="E71" s="59">
        <v>213.04</v>
      </c>
      <c r="F71" s="102"/>
      <c r="G71" s="45">
        <f t="shared" si="4"/>
        <v>0</v>
      </c>
      <c r="J71" s="100"/>
    </row>
    <row r="72" spans="1:10" s="6" customFormat="1" ht="25.5" thickBot="1" x14ac:dyDescent="0.3">
      <c r="A72" s="71" t="s">
        <v>61</v>
      </c>
      <c r="B72" s="48" t="s">
        <v>101</v>
      </c>
      <c r="C72" s="85"/>
      <c r="D72" s="85"/>
      <c r="E72" s="59">
        <v>82.608695652173907</v>
      </c>
      <c r="F72" s="86"/>
      <c r="G72" s="45">
        <f t="shared" si="4"/>
        <v>0</v>
      </c>
      <c r="J72" s="100"/>
    </row>
    <row r="73" spans="1:10" s="6" customFormat="1" ht="25.5" thickBot="1" x14ac:dyDescent="0.3">
      <c r="A73" s="71" t="s">
        <v>84</v>
      </c>
      <c r="B73" s="48" t="s">
        <v>100</v>
      </c>
      <c r="C73" s="85"/>
      <c r="D73" s="85"/>
      <c r="E73" s="59">
        <v>260.87</v>
      </c>
      <c r="F73" s="102"/>
      <c r="G73" s="45">
        <f t="shared" si="4"/>
        <v>0</v>
      </c>
      <c r="J73" s="100"/>
    </row>
    <row r="74" spans="1:10" s="51" customFormat="1" ht="12" customHeight="1" x14ac:dyDescent="0.25">
      <c r="A74" s="49"/>
      <c r="B74" s="50"/>
      <c r="C74" s="50"/>
      <c r="D74" s="50"/>
      <c r="E74" s="50"/>
      <c r="F74" s="50"/>
      <c r="G74" s="50"/>
    </row>
    <row r="75" spans="1:10" s="6" customFormat="1" ht="20.149999999999999" customHeight="1" x14ac:dyDescent="0.25">
      <c r="A75" s="120" t="s">
        <v>63</v>
      </c>
      <c r="B75" s="120"/>
      <c r="C75" s="120"/>
      <c r="D75" s="120"/>
      <c r="E75" s="120"/>
      <c r="F75" s="120"/>
      <c r="G75" s="120"/>
    </row>
    <row r="76" spans="1:10" ht="20.5" thickBot="1" x14ac:dyDescent="0.3">
      <c r="A76" s="43" t="s">
        <v>0</v>
      </c>
      <c r="B76" s="43" t="s">
        <v>9</v>
      </c>
      <c r="C76" s="43" t="s">
        <v>11</v>
      </c>
      <c r="D76" s="43" t="s">
        <v>12</v>
      </c>
      <c r="E76" s="39" t="s">
        <v>129</v>
      </c>
      <c r="F76" s="43" t="s">
        <v>2</v>
      </c>
      <c r="G76" s="44" t="s">
        <v>10</v>
      </c>
    </row>
    <row r="77" spans="1:10" ht="16.399999999999999" customHeight="1" x14ac:dyDescent="0.25">
      <c r="A77" s="107" t="s">
        <v>114</v>
      </c>
      <c r="B77" s="28" t="s">
        <v>115</v>
      </c>
      <c r="C77" s="87"/>
      <c r="D77" s="28"/>
      <c r="E77" s="88">
        <v>347.82608695652175</v>
      </c>
      <c r="F77" s="28"/>
      <c r="G77" s="29">
        <f t="shared" ref="G77:G93" si="5">C77*D77*E77</f>
        <v>0</v>
      </c>
      <c r="J77" s="100"/>
    </row>
    <row r="78" spans="1:10" ht="16.399999999999999" customHeight="1" x14ac:dyDescent="0.25">
      <c r="A78" s="108"/>
      <c r="B78" s="27" t="s">
        <v>116</v>
      </c>
      <c r="C78" s="89"/>
      <c r="D78" s="27"/>
      <c r="E78" s="90">
        <v>521.73913043478262</v>
      </c>
      <c r="F78" s="27"/>
      <c r="G78" s="30">
        <f t="shared" si="5"/>
        <v>0</v>
      </c>
      <c r="J78" s="100"/>
    </row>
    <row r="79" spans="1:10" ht="16.399999999999999" customHeight="1" x14ac:dyDescent="0.25">
      <c r="A79" s="108"/>
      <c r="B79" s="27" t="s">
        <v>117</v>
      </c>
      <c r="C79" s="89"/>
      <c r="D79" s="27"/>
      <c r="E79" s="90">
        <v>434.78260869565213</v>
      </c>
      <c r="F79" s="27"/>
      <c r="G79" s="30">
        <f t="shared" si="5"/>
        <v>0</v>
      </c>
      <c r="J79" s="100"/>
    </row>
    <row r="80" spans="1:10" ht="14.25" customHeight="1" x14ac:dyDescent="0.25">
      <c r="A80" s="108"/>
      <c r="B80" s="27" t="s">
        <v>118</v>
      </c>
      <c r="C80" s="89"/>
      <c r="D80" s="27"/>
      <c r="E80" s="90">
        <v>521.73913043478262</v>
      </c>
      <c r="F80" s="27"/>
      <c r="G80" s="30">
        <f t="shared" si="5"/>
        <v>0</v>
      </c>
      <c r="J80" s="100"/>
    </row>
    <row r="81" spans="1:10" ht="14.25" customHeight="1" x14ac:dyDescent="0.25">
      <c r="A81" s="108"/>
      <c r="B81" s="27" t="s">
        <v>119</v>
      </c>
      <c r="C81" s="89"/>
      <c r="D81" s="27"/>
      <c r="E81" s="90">
        <v>321.73913043478262</v>
      </c>
      <c r="F81" s="27"/>
      <c r="G81" s="30">
        <f t="shared" si="5"/>
        <v>0</v>
      </c>
      <c r="J81" s="100"/>
    </row>
    <row r="82" spans="1:10" ht="14.25" customHeight="1" x14ac:dyDescent="0.25">
      <c r="A82" s="108"/>
      <c r="B82" s="27" t="s">
        <v>66</v>
      </c>
      <c r="C82" s="89"/>
      <c r="D82" s="27"/>
      <c r="E82" s="90">
        <v>95.652173913043484</v>
      </c>
      <c r="F82" s="27"/>
      <c r="G82" s="30">
        <f t="shared" si="5"/>
        <v>0</v>
      </c>
      <c r="J82" s="100"/>
    </row>
    <row r="83" spans="1:10" ht="14.25" customHeight="1" x14ac:dyDescent="0.25">
      <c r="A83" s="108"/>
      <c r="B83" s="27" t="s">
        <v>80</v>
      </c>
      <c r="C83" s="89"/>
      <c r="D83" s="27"/>
      <c r="E83" s="90">
        <v>495.65217391304344</v>
      </c>
      <c r="F83" s="27"/>
      <c r="G83" s="30">
        <f t="shared" si="5"/>
        <v>0</v>
      </c>
      <c r="J83" s="100"/>
    </row>
    <row r="84" spans="1:10" ht="14.25" customHeight="1" x14ac:dyDescent="0.25">
      <c r="A84" s="108"/>
      <c r="B84" s="27" t="s">
        <v>67</v>
      </c>
      <c r="C84" s="89"/>
      <c r="D84" s="27"/>
      <c r="E84" s="90">
        <v>521.73913043478262</v>
      </c>
      <c r="F84" s="91"/>
      <c r="G84" s="30">
        <f t="shared" si="5"/>
        <v>0</v>
      </c>
      <c r="J84" s="100"/>
    </row>
    <row r="85" spans="1:10" ht="14.25" customHeight="1" x14ac:dyDescent="0.25">
      <c r="A85" s="108"/>
      <c r="B85" s="27" t="s">
        <v>68</v>
      </c>
      <c r="C85" s="89"/>
      <c r="D85" s="27"/>
      <c r="E85" s="90">
        <v>565.21739130434787</v>
      </c>
      <c r="F85" s="27"/>
      <c r="G85" s="30">
        <f t="shared" si="5"/>
        <v>0</v>
      </c>
      <c r="J85" s="100"/>
    </row>
    <row r="86" spans="1:10" ht="14.25" customHeight="1" x14ac:dyDescent="0.25">
      <c r="A86" s="108"/>
      <c r="B86" s="27" t="s">
        <v>69</v>
      </c>
      <c r="C86" s="89"/>
      <c r="D86" s="27"/>
      <c r="E86" s="90">
        <v>191.30434782608697</v>
      </c>
      <c r="F86" s="27"/>
      <c r="G86" s="30">
        <f t="shared" si="5"/>
        <v>0</v>
      </c>
      <c r="J86" s="100"/>
    </row>
    <row r="87" spans="1:10" ht="14.25" customHeight="1" x14ac:dyDescent="0.25">
      <c r="A87" s="108"/>
      <c r="B87" s="27" t="s">
        <v>70</v>
      </c>
      <c r="C87" s="89"/>
      <c r="D87" s="27"/>
      <c r="E87" s="90">
        <v>417.39130434782606</v>
      </c>
      <c r="F87" s="27"/>
      <c r="G87" s="30">
        <f t="shared" si="5"/>
        <v>0</v>
      </c>
      <c r="J87" s="100"/>
    </row>
    <row r="88" spans="1:10" ht="14.25" customHeight="1" x14ac:dyDescent="0.25">
      <c r="A88" s="108"/>
      <c r="B88" s="27" t="s">
        <v>120</v>
      </c>
      <c r="C88" s="89"/>
      <c r="D88" s="27"/>
      <c r="E88" s="90">
        <v>652.17391304347825</v>
      </c>
      <c r="F88" s="27"/>
      <c r="G88" s="30">
        <f t="shared" si="5"/>
        <v>0</v>
      </c>
      <c r="J88" s="100"/>
    </row>
    <row r="89" spans="1:10" ht="14.25" customHeight="1" x14ac:dyDescent="0.25">
      <c r="A89" s="108"/>
      <c r="B89" s="27" t="s">
        <v>121</v>
      </c>
      <c r="C89" s="89"/>
      <c r="D89" s="27"/>
      <c r="E89" s="90">
        <v>300</v>
      </c>
      <c r="F89" s="27"/>
      <c r="G89" s="30">
        <f t="shared" si="5"/>
        <v>0</v>
      </c>
      <c r="J89" s="100"/>
    </row>
    <row r="90" spans="1:10" x14ac:dyDescent="0.25">
      <c r="A90" s="108"/>
      <c r="B90" s="27" t="s">
        <v>122</v>
      </c>
      <c r="C90" s="89"/>
      <c r="D90" s="27"/>
      <c r="E90" s="90">
        <v>695.6521739130435</v>
      </c>
      <c r="F90" s="27"/>
      <c r="G90" s="30">
        <f t="shared" si="5"/>
        <v>0</v>
      </c>
      <c r="J90" s="100"/>
    </row>
    <row r="91" spans="1:10" x14ac:dyDescent="0.25">
      <c r="A91" s="108"/>
      <c r="B91" s="27" t="s">
        <v>71</v>
      </c>
      <c r="C91" s="89"/>
      <c r="D91" s="27"/>
      <c r="E91" s="90">
        <v>286.95652173913044</v>
      </c>
      <c r="F91" s="27"/>
      <c r="G91" s="30">
        <f t="shared" si="5"/>
        <v>0</v>
      </c>
      <c r="J91" s="100"/>
    </row>
    <row r="92" spans="1:10" x14ac:dyDescent="0.25">
      <c r="A92" s="108"/>
      <c r="B92" s="27" t="s">
        <v>124</v>
      </c>
      <c r="C92" s="89"/>
      <c r="D92" s="27"/>
      <c r="E92" s="90">
        <v>434.78260869565213</v>
      </c>
      <c r="F92" s="27"/>
      <c r="G92" s="30">
        <f t="shared" si="5"/>
        <v>0</v>
      </c>
      <c r="J92" s="100"/>
    </row>
    <row r="93" spans="1:10" ht="13" thickBot="1" x14ac:dyDescent="0.3">
      <c r="A93" s="109"/>
      <c r="B93" s="31" t="s">
        <v>123</v>
      </c>
      <c r="C93" s="92"/>
      <c r="D93" s="31"/>
      <c r="E93" s="93">
        <v>504.34782608695656</v>
      </c>
      <c r="F93" s="31"/>
      <c r="G93" s="32">
        <f t="shared" si="5"/>
        <v>0</v>
      </c>
      <c r="J93" s="100"/>
    </row>
    <row r="94" spans="1:10" ht="56" x14ac:dyDescent="0.25">
      <c r="A94" s="67" t="s">
        <v>60</v>
      </c>
      <c r="B94" s="56" t="s">
        <v>74</v>
      </c>
      <c r="C94" s="94"/>
      <c r="D94" s="94"/>
      <c r="E94" s="95">
        <v>5652.173913043478</v>
      </c>
      <c r="F94" s="94"/>
      <c r="G94" s="29">
        <f>C94*D94*E94</f>
        <v>0</v>
      </c>
      <c r="J94" s="100"/>
    </row>
    <row r="95" spans="1:10" ht="46.5" customHeight="1" thickBot="1" x14ac:dyDescent="0.3">
      <c r="A95" s="68" t="s">
        <v>97</v>
      </c>
      <c r="B95" s="54" t="s">
        <v>75</v>
      </c>
      <c r="C95" s="96"/>
      <c r="D95" s="96"/>
      <c r="E95" s="97">
        <v>34.782608695652172</v>
      </c>
      <c r="F95" s="96"/>
      <c r="G95" s="55">
        <f t="shared" ref="G95" si="6">C95*D95*E95</f>
        <v>0</v>
      </c>
      <c r="J95" s="100"/>
    </row>
    <row r="96" spans="1:10" s="7" customFormat="1" ht="67.5" x14ac:dyDescent="0.25">
      <c r="A96" s="69" t="s">
        <v>86</v>
      </c>
      <c r="B96" s="57" t="s">
        <v>85</v>
      </c>
      <c r="C96" s="94"/>
      <c r="D96" s="94"/>
      <c r="E96" s="98">
        <v>3565.2173913043475</v>
      </c>
      <c r="F96" s="94"/>
      <c r="G96" s="58">
        <f t="shared" ref="G96:G97" si="7">C96*D96*E96</f>
        <v>0</v>
      </c>
      <c r="J96" s="100"/>
    </row>
    <row r="97" spans="1:10" ht="33.5" thickBot="1" x14ac:dyDescent="0.3">
      <c r="A97" s="68" t="s">
        <v>125</v>
      </c>
      <c r="B97" s="54" t="s">
        <v>76</v>
      </c>
      <c r="C97" s="96"/>
      <c r="D97" s="96"/>
      <c r="E97" s="97">
        <v>26.086956521739101</v>
      </c>
      <c r="F97" s="96"/>
      <c r="G97" s="55">
        <f t="shared" si="7"/>
        <v>0</v>
      </c>
      <c r="J97" s="100"/>
    </row>
    <row r="98" spans="1:10" s="49" customFormat="1" ht="12" customHeight="1" x14ac:dyDescent="0.25">
      <c r="B98" s="50"/>
      <c r="C98" s="50"/>
      <c r="D98" s="50"/>
      <c r="E98" s="50"/>
      <c r="F98" s="50"/>
      <c r="G98" s="50"/>
    </row>
    <row r="99" spans="1:10" ht="20.149999999999999" customHeight="1" x14ac:dyDescent="0.25">
      <c r="A99" s="118" t="s">
        <v>40</v>
      </c>
      <c r="B99" s="119"/>
      <c r="C99" s="119"/>
      <c r="D99" s="119"/>
      <c r="E99" s="119"/>
      <c r="F99" s="119"/>
      <c r="G99" s="119"/>
    </row>
    <row r="100" spans="1:10" ht="20.5" thickBot="1" x14ac:dyDescent="0.3">
      <c r="A100" s="43" t="s">
        <v>0</v>
      </c>
      <c r="B100" s="43" t="s">
        <v>9</v>
      </c>
      <c r="C100" s="43" t="s">
        <v>11</v>
      </c>
      <c r="D100" s="43" t="s">
        <v>12</v>
      </c>
      <c r="E100" s="39" t="s">
        <v>129</v>
      </c>
      <c r="F100" s="43" t="s">
        <v>2</v>
      </c>
      <c r="G100" s="44" t="s">
        <v>10</v>
      </c>
    </row>
    <row r="101" spans="1:10" ht="20.149999999999999" customHeight="1" thickBot="1" x14ac:dyDescent="0.3">
      <c r="A101" s="37" t="s">
        <v>58</v>
      </c>
      <c r="B101" s="38" t="s">
        <v>87</v>
      </c>
      <c r="C101" s="77"/>
      <c r="D101" s="77"/>
      <c r="E101" s="62">
        <v>78.260869565217391</v>
      </c>
      <c r="F101" s="81"/>
      <c r="G101" s="36">
        <f>C101*D101*E101</f>
        <v>0</v>
      </c>
      <c r="J101" s="100"/>
    </row>
    <row r="102" spans="1:10" ht="20.149999999999999" customHeight="1" thickBot="1" x14ac:dyDescent="0.3">
      <c r="A102" s="37" t="s">
        <v>59</v>
      </c>
      <c r="B102" s="38" t="s">
        <v>87</v>
      </c>
      <c r="C102" s="77"/>
      <c r="D102" s="77"/>
      <c r="E102" s="62">
        <v>78.260869565217391</v>
      </c>
      <c r="F102" s="81"/>
      <c r="G102" s="36">
        <f>C102*D102*E102</f>
        <v>0</v>
      </c>
      <c r="J102" s="100"/>
    </row>
    <row r="103" spans="1:10" s="117" customFormat="1" ht="12" customHeight="1" x14ac:dyDescent="0.25">
      <c r="A103" s="116"/>
      <c r="B103" s="116"/>
      <c r="C103" s="116"/>
      <c r="D103" s="116"/>
      <c r="E103" s="116"/>
      <c r="F103" s="116"/>
      <c r="G103" s="116"/>
    </row>
    <row r="104" spans="1:10" ht="20.149999999999999" customHeight="1" x14ac:dyDescent="0.25">
      <c r="A104" s="113" t="s">
        <v>18</v>
      </c>
      <c r="B104" s="113"/>
      <c r="C104" s="113"/>
      <c r="D104" s="113"/>
      <c r="E104" s="113"/>
      <c r="F104" s="3" t="s">
        <v>13</v>
      </c>
      <c r="G104" s="16">
        <f>SUM(G35:G103)</f>
        <v>0</v>
      </c>
    </row>
    <row r="105" spans="1:10" ht="20.149999999999999" customHeight="1" x14ac:dyDescent="0.25">
      <c r="A105" s="113"/>
      <c r="B105" s="113"/>
      <c r="C105" s="113"/>
      <c r="D105" s="113"/>
      <c r="E105" s="113"/>
      <c r="F105" s="3" t="s">
        <v>14</v>
      </c>
      <c r="G105" s="17">
        <v>0</v>
      </c>
    </row>
    <row r="106" spans="1:10" ht="20.149999999999999" customHeight="1" x14ac:dyDescent="0.25">
      <c r="A106" s="15"/>
      <c r="B106" s="15"/>
      <c r="C106" s="15"/>
      <c r="D106" s="15"/>
      <c r="E106" s="15"/>
      <c r="F106" s="8" t="s">
        <v>15</v>
      </c>
      <c r="G106" s="16">
        <f>SUM(G104:G105)</f>
        <v>0</v>
      </c>
    </row>
    <row r="107" spans="1:10" ht="20.149999999999999" customHeight="1" x14ac:dyDescent="0.25">
      <c r="A107" s="15"/>
      <c r="B107" s="15"/>
      <c r="C107" s="15"/>
      <c r="D107" s="15"/>
      <c r="E107" s="15"/>
      <c r="F107" s="3" t="s">
        <v>16</v>
      </c>
      <c r="G107" s="16">
        <f>G108-G106</f>
        <v>0</v>
      </c>
    </row>
    <row r="108" spans="1:10" ht="20.149999999999999" customHeight="1" x14ac:dyDescent="0.25">
      <c r="A108" s="53" t="s">
        <v>29</v>
      </c>
      <c r="B108" s="53"/>
      <c r="C108" s="15"/>
      <c r="D108" s="15"/>
      <c r="E108" s="15"/>
      <c r="F108" s="3" t="s">
        <v>17</v>
      </c>
      <c r="G108" s="16">
        <f>G106*1.15</f>
        <v>0</v>
      </c>
    </row>
    <row r="109" spans="1:10" ht="20.149999999999999" customHeight="1" x14ac:dyDescent="0.3">
      <c r="A109" s="4"/>
      <c r="B109" s="4"/>
      <c r="C109" s="4"/>
      <c r="D109" s="4"/>
      <c r="E109" s="4"/>
      <c r="F109" s="4"/>
      <c r="G109" s="14">
        <v>1</v>
      </c>
    </row>
    <row r="110" spans="1:10" ht="20.149999999999999" customHeight="1" x14ac:dyDescent="0.3">
      <c r="A110" s="52" t="s">
        <v>19</v>
      </c>
      <c r="B110" s="52"/>
      <c r="C110" s="4"/>
      <c r="D110" s="4"/>
      <c r="E110" s="4"/>
      <c r="F110" s="4"/>
      <c r="G110" s="4"/>
    </row>
    <row r="111" spans="1:10" ht="19.399999999999999" customHeight="1" x14ac:dyDescent="0.3">
      <c r="A111" s="4"/>
      <c r="B111" s="4"/>
      <c r="C111" s="4"/>
      <c r="D111" s="4"/>
      <c r="E111" s="4"/>
      <c r="F111" s="4"/>
      <c r="G111" s="4"/>
    </row>
    <row r="112" spans="1:10" ht="24" customHeight="1" x14ac:dyDescent="0.3">
      <c r="A112" s="110" t="s">
        <v>20</v>
      </c>
      <c r="B112" s="110"/>
      <c r="C112" s="4"/>
      <c r="D112" s="4"/>
      <c r="E112" s="4"/>
      <c r="F112" s="4"/>
      <c r="G112" s="4"/>
    </row>
    <row r="113" spans="1:7" ht="64.400000000000006" customHeight="1" x14ac:dyDescent="0.3">
      <c r="A113" s="106"/>
      <c r="B113" s="106"/>
      <c r="C113" s="106"/>
      <c r="D113" s="106"/>
      <c r="E113" s="106"/>
      <c r="F113" s="106"/>
      <c r="G113" s="106"/>
    </row>
    <row r="114" spans="1:7" ht="29.15" customHeight="1" x14ac:dyDescent="0.3">
      <c r="A114" s="103"/>
      <c r="B114" s="103"/>
      <c r="C114" s="103"/>
      <c r="D114" s="103"/>
      <c r="E114" s="103"/>
      <c r="F114" s="103"/>
      <c r="G114" s="103"/>
    </row>
  </sheetData>
  <mergeCells count="46">
    <mergeCell ref="A62:G62"/>
    <mergeCell ref="A75:G75"/>
    <mergeCell ref="A43:G43"/>
    <mergeCell ref="A53:XFD53"/>
    <mergeCell ref="A18:G18"/>
    <mergeCell ref="A19:G19"/>
    <mergeCell ref="A20:G20"/>
    <mergeCell ref="A21:G21"/>
    <mergeCell ref="A25:G25"/>
    <mergeCell ref="A29:G29"/>
    <mergeCell ref="A24:G24"/>
    <mergeCell ref="A26:G26"/>
    <mergeCell ref="A30:G30"/>
    <mergeCell ref="A31:G31"/>
    <mergeCell ref="B15:C15"/>
    <mergeCell ref="A33:G33"/>
    <mergeCell ref="F6:G6"/>
    <mergeCell ref="B6:C6"/>
    <mergeCell ref="F7:G7"/>
    <mergeCell ref="B11:C11"/>
    <mergeCell ref="F12:G12"/>
    <mergeCell ref="B13:C13"/>
    <mergeCell ref="B14:C14"/>
    <mergeCell ref="F11:G11"/>
    <mergeCell ref="F10:G10"/>
    <mergeCell ref="F9:G9"/>
    <mergeCell ref="B9:C9"/>
    <mergeCell ref="B7:C7"/>
    <mergeCell ref="B8:C8"/>
    <mergeCell ref="B10:C10"/>
    <mergeCell ref="A114:G114"/>
    <mergeCell ref="A27:G27"/>
    <mergeCell ref="A28:G28"/>
    <mergeCell ref="A17:G17"/>
    <mergeCell ref="A113:G113"/>
    <mergeCell ref="A77:A93"/>
    <mergeCell ref="A112:B112"/>
    <mergeCell ref="A22:G22"/>
    <mergeCell ref="A23:G23"/>
    <mergeCell ref="A104:E104"/>
    <mergeCell ref="A32:G32"/>
    <mergeCell ref="A103:XFD103"/>
    <mergeCell ref="A105:E105"/>
    <mergeCell ref="A44:G44"/>
    <mergeCell ref="A99:G99"/>
    <mergeCell ref="A54:G54"/>
  </mergeCells>
  <phoneticPr fontId="4" type="noConversion"/>
  <conditionalFormatting sqref="G105">
    <cfRule type="cellIs" dxfId="0" priority="2" stopIfTrue="1" operator="lessThan">
      <formula>#REF!</formula>
    </cfRule>
  </conditionalFormatting>
  <hyperlinks>
    <hyperlink ref="A23:G23" r:id="rId1" display="mailto:confex@cticc.co.za" xr:uid="{E14ABB3A-3144-FE45-9230-9C0EFA05AE28}"/>
    <hyperlink ref="A31:G31" r:id="rId2" display="https://deets.co.za/company.php?company=cape-town-international-convention-centre-company-soc-limited-rf&amp;utm_source=Website&amp;utm_medium=Website&amp;utm_campaign=Privacy+Policy+-+POPIA" xr:uid="{E8585F87-C187-154C-9E3F-3FE3883F8361}"/>
    <hyperlink ref="A32:G32" r:id="rId3"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68" fitToHeight="0" orientation="portrait" r:id="rId4"/>
  <headerFooter>
    <oddFooter>&amp;L&amp;1#&amp;"Calibri"&amp;10&amp;K000000This document is classified as: Business General</oddFooter>
  </headerFooter>
  <rowBreaks count="3" manualBreakCount="3">
    <brk id="32" max="20" man="1"/>
    <brk id="61" max="20" man="1"/>
    <brk id="113" max="6"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Catering Order Form</vt:lpstr>
      <vt:lpstr>'Catering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Lyndel Fillies</cp:lastModifiedBy>
  <cp:lastPrinted>2024-10-04T10:41:15Z</cp:lastPrinted>
  <dcterms:created xsi:type="dcterms:W3CDTF">2015-10-08T07:21:34Z</dcterms:created>
  <dcterms:modified xsi:type="dcterms:W3CDTF">2024-12-04T12:07:06Z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2023-02-27T07:24:35Z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3ea9db45-3442-43a0-adf4-14cb2fae69f4</vt:lpwstr>
  </property>
  <property fmtid="{D5CDD505-2E9C-101B-9397-08002B2CF9AE}" pid="8" name="MSIP_Label_35110f55-4cc2-4717-92ab-8b0983adb291_ContentBits">
    <vt:lpwstr>2</vt:lpwstr>
  </property>
</Properties>
</file>